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dvising\"/>
    </mc:Choice>
  </mc:AlternateContent>
  <bookViews>
    <workbookView xWindow="0" yWindow="0" windowWidth="19200" windowHeight="11760"/>
  </bookViews>
  <sheets>
    <sheet name="Sheet1" sheetId="1" r:id="rId1"/>
  </sheets>
  <definedNames>
    <definedName name="_xlnm.Print_Area" localSheetId="0">Sheet1!$B$1:$J$60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C19" i="1" l="1"/>
  <c r="I5" i="1"/>
  <c r="X3" i="1" l="1"/>
  <c r="Q22" i="1"/>
  <c r="N22" i="1"/>
  <c r="T62" i="1" l="1"/>
  <c r="T52" i="1"/>
  <c r="T42" i="1"/>
  <c r="Q42" i="1"/>
  <c r="Q52" i="1"/>
  <c r="Q62" i="1"/>
  <c r="N62" i="1"/>
  <c r="N52" i="1"/>
  <c r="N42" i="1"/>
  <c r="T32" i="1"/>
  <c r="Q32" i="1"/>
  <c r="N32" i="1"/>
  <c r="T22" i="1"/>
  <c r="T12" i="1"/>
  <c r="Q12" i="1"/>
  <c r="N12" i="1"/>
  <c r="X2" i="1" l="1"/>
  <c r="Q53" i="1"/>
  <c r="N53" i="1"/>
  <c r="T43" i="1"/>
  <c r="Q43" i="1"/>
  <c r="N43" i="1"/>
  <c r="T33" i="1"/>
  <c r="Q33" i="1"/>
  <c r="N33" i="1"/>
  <c r="T23" i="1"/>
  <c r="Q23" i="1"/>
  <c r="N23" i="1"/>
  <c r="T13" i="1"/>
  <c r="Q13" i="1"/>
  <c r="N13" i="1"/>
  <c r="T2" i="1"/>
  <c r="Q2" i="1"/>
  <c r="T53" i="1"/>
  <c r="N2" i="1"/>
  <c r="C30" i="1" l="1"/>
  <c r="C27" i="1" l="1"/>
  <c r="C23" i="1"/>
  <c r="C14" i="1"/>
  <c r="I14" i="1"/>
  <c r="C9" i="1"/>
  <c r="C8" i="1" l="1"/>
  <c r="C40" i="1" s="1"/>
  <c r="I45" i="1"/>
  <c r="C7" i="1" l="1"/>
</calcChain>
</file>

<file path=xl/sharedStrings.xml><?xml version="1.0" encoding="utf-8"?>
<sst xmlns="http://schemas.openxmlformats.org/spreadsheetml/2006/main" count="163" uniqueCount="121">
  <si>
    <t>FTIC               TRANSFER</t>
  </si>
  <si>
    <t>SH</t>
  </si>
  <si>
    <t>ü</t>
  </si>
  <si>
    <t>REQUIREMENTS</t>
  </si>
  <si>
    <t>TOTAL SEMESTER HOURS FOR GRADUATION</t>
  </si>
  <si>
    <t xml:space="preserve">GENERAL EDUCATION PROGRAM </t>
  </si>
  <si>
    <r>
      <t>EGN 3321 Engineering Analysis-Dynamics</t>
    </r>
    <r>
      <rPr>
        <i/>
        <sz val="11"/>
        <color theme="1"/>
        <rFont val="Calibri"/>
        <family val="2"/>
        <scheme val="minor"/>
      </rPr>
      <t xml:space="preserve"> </t>
    </r>
    <r>
      <rPr>
        <b/>
        <i/>
        <sz val="11"/>
        <color theme="1"/>
        <rFont val="Calibri"/>
        <family val="2"/>
        <scheme val="minor"/>
      </rPr>
      <t>or</t>
    </r>
  </si>
  <si>
    <t>EGN 3358 Thermo-Fluids-Heat Transfer</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</si>
  <si>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</si>
  <si>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</si>
  <si>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</si>
  <si>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</si>
  <si>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</si>
  <si>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</si>
  <si>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</si>
  <si>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</si>
  <si>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</si>
  <si>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</si>
  <si>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</si>
  <si>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</si>
  <si>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</si>
  <si>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</si>
  <si>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</si>
  <si>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</si>
  <si>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</si>
  <si>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</si>
  <si>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</si>
  <si>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</si>
  <si>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</si>
  <si>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OSE 3052 Introduction to Photonics</t>
  </si>
  <si>
    <t>OSE 3052L Introduction to Photonics Lab</t>
  </si>
  <si>
    <r>
      <rPr>
        <b/>
        <i/>
        <sz val="11"/>
        <color theme="1"/>
        <rFont val="Calibri"/>
        <family val="2"/>
        <scheme val="minor"/>
      </rPr>
      <t>or</t>
    </r>
    <r>
      <rPr>
        <sz val="11"/>
        <color theme="1"/>
        <rFont val="Calibri"/>
        <family val="2"/>
        <scheme val="minor"/>
      </rPr>
      <t xml:space="preserve"> Math/Eng/Sci </t>
    </r>
    <r>
      <rPr>
        <i/>
        <sz val="11"/>
        <color theme="1"/>
        <rFont val="Calibri"/>
        <family val="2"/>
        <scheme val="minor"/>
      </rPr>
      <t>(max 6) Approved Course</t>
    </r>
  </si>
  <si>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</si>
  <si>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</si>
  <si>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</si>
  <si>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</si>
  <si>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</si>
  <si>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</si>
  <si>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</si>
  <si>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EEL 3123C Networks and Systems **</t>
  </si>
  <si>
    <t xml:space="preserve">EGN 3310 Statics </t>
  </si>
  <si>
    <t>EGN 3211 Engineering Analysis &amp; Comp. **</t>
  </si>
  <si>
    <t>PHY 3101 Physics for Engineers &amp; Scientists III **</t>
  </si>
  <si>
    <t>MAC 2311C Calculus I **</t>
  </si>
  <si>
    <t>MAC 2312 Calculus II **</t>
  </si>
  <si>
    <t>MAC 2313 Calculus III **</t>
  </si>
  <si>
    <t>PHY 2048C Physics for Engineers &amp; Scientists I **</t>
  </si>
  <si>
    <t>PHY 2049C Physics for Engineers &amp; Scientists 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</si>
  <si>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</si>
  <si>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</si>
  <si>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CHS 2045C Chemistry Fundamentals I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</si>
  <si>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</si>
  <si>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</si>
  <si>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</si>
  <si>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</si>
  <si>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</si>
  <si>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</si>
  <si>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t xml:space="preserve">If EGS 1006C and EGN 1007C are not taken, add </t>
  </si>
  <si>
    <r>
      <t xml:space="preserve">STA 3032 Probability &amp; Statistics for Engrs * </t>
    </r>
    <r>
      <rPr>
        <i/>
        <sz val="10"/>
        <color theme="1"/>
        <rFont val="Calibri"/>
        <family val="2"/>
        <scheme val="minor"/>
      </rPr>
      <t>(mGPA)</t>
    </r>
  </si>
  <si>
    <t>2 semester hours to restricted electives.</t>
  </si>
  <si>
    <t>Fall</t>
  </si>
  <si>
    <t>Spring</t>
  </si>
  <si>
    <t>Summer</t>
  </si>
  <si>
    <t xml:space="preserve">Fall </t>
  </si>
  <si>
    <t>Course</t>
  </si>
  <si>
    <t>Student Planning Starting Year</t>
  </si>
  <si>
    <t>EEL 3004C Electrical Networks **</t>
  </si>
  <si>
    <t>EEE 3307C Electronics 1</t>
  </si>
  <si>
    <t>Courses taken prior to this semester.</t>
  </si>
  <si>
    <r>
      <t xml:space="preserve">RESTRICTED ELECTIVES (RE) </t>
    </r>
    <r>
      <rPr>
        <b/>
        <i/>
        <sz val="10"/>
        <color theme="0"/>
        <rFont val="Calibri"/>
        <family val="2"/>
        <scheme val="minor"/>
      </rPr>
      <t xml:space="preserve">(mGPA) </t>
    </r>
  </si>
  <si>
    <t>OSE 4421 Biophotonics  (RE)</t>
  </si>
  <si>
    <t>OSE 4240 Optics &amp; Photonics Design (RE)</t>
  </si>
  <si>
    <t>OSE 4720 Visual Optics (RE)</t>
  </si>
  <si>
    <t>OSE 5312 Light Matter Interaction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</si>
  <si>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</si>
  <si>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</si>
  <si>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A</t>
  </si>
  <si>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</si>
  <si>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</si>
  <si>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</si>
  <si>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</si>
  <si>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B</t>
  </si>
  <si>
    <t>C</t>
  </si>
  <si>
    <t>D</t>
  </si>
  <si>
    <t>E</t>
  </si>
  <si>
    <t>HUM 2020 Encountering the Humanities</t>
  </si>
  <si>
    <t>MUL 2010, PHI 2010, or THE 2000</t>
  </si>
  <si>
    <t>COMMUNICATION Foundation</t>
  </si>
  <si>
    <t>CULTURAL &amp; HISTORICAL (*) Foundation</t>
  </si>
  <si>
    <t>SCIENCE Foundation</t>
  </si>
  <si>
    <t>MATHEMATICAL Foundation</t>
  </si>
  <si>
    <t>SOCIAL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</si>
  <si>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</si>
  <si>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</si>
  <si>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</si>
  <si>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</si>
  <si>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</si>
  <si>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</si>
  <si>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EMA4413</t>
    </r>
    <r>
      <rPr>
        <sz val="12"/>
        <color theme="1"/>
        <rFont val="Times New Roman"/>
        <family val="1"/>
      </rPr>
      <t xml:space="preserve"> </t>
    </r>
    <r>
      <rPr>
        <sz val="11"/>
        <color rgb="FF000000"/>
        <rFont val="Calibri"/>
        <family val="2"/>
      </rPr>
      <t>Fundamentals of Electronic Materials</t>
    </r>
  </si>
  <si>
    <r>
      <t>EEE4XXX</t>
    </r>
    <r>
      <rPr>
        <sz val="12"/>
        <color theme="1"/>
        <rFont val="Times New Roman"/>
        <family val="1"/>
      </rPr>
      <t xml:space="preserve"> </t>
    </r>
    <r>
      <rPr>
        <sz val="11"/>
        <color rgb="FF000000"/>
        <rFont val="Calibri"/>
        <family val="2"/>
      </rPr>
      <t>Any 4000 Level Course</t>
    </r>
  </si>
  <si>
    <r>
      <t>EEL4XXX</t>
    </r>
    <r>
      <rPr>
        <sz val="12"/>
        <color theme="1"/>
        <rFont val="Times New Roman"/>
        <family val="1"/>
      </rPr>
      <t xml:space="preserve"> </t>
    </r>
    <r>
      <rPr>
        <sz val="11"/>
        <color rgb="FF000000"/>
        <rFont val="Calibri"/>
        <family val="2"/>
      </rPr>
      <t>Any 4000 Level Course, except EEL4440</t>
    </r>
  </si>
  <si>
    <r>
      <t>OSE4903H</t>
    </r>
    <r>
      <rPr>
        <sz val="12"/>
        <color theme="1"/>
        <rFont val="Times New Roman"/>
        <family val="1"/>
      </rPr>
      <t xml:space="preserve"> </t>
    </r>
    <r>
      <rPr>
        <sz val="11"/>
        <color rgb="FF000000"/>
        <rFont val="Calibri"/>
        <family val="2"/>
      </rPr>
      <t>Honors Directed Reading (3)</t>
    </r>
  </si>
  <si>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</si>
  <si>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</si>
  <si>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</si>
  <si>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</si>
  <si>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r>
      <t>ISC 6416</t>
    </r>
    <r>
      <rPr>
        <sz val="12"/>
        <color theme="1"/>
        <rFont val="Times New Roman"/>
        <family val="1"/>
      </rPr>
      <t xml:space="preserve"> </t>
    </r>
    <r>
      <rPr>
        <sz val="11"/>
        <color rgb="FF000000"/>
        <rFont val="Calibri"/>
        <family val="2"/>
      </rPr>
      <t>History of Physical Science and Cultural Connections</t>
    </r>
  </si>
  <si>
    <r>
      <t>MAS3105</t>
    </r>
    <r>
      <rPr>
        <sz val="12"/>
        <color theme="1"/>
        <rFont val="Times New Roman"/>
        <family val="1"/>
      </rPr>
      <t xml:space="preserve"> </t>
    </r>
    <r>
      <rPr>
        <sz val="11"/>
        <color rgb="FF000000"/>
        <rFont val="Calibri"/>
        <family val="2"/>
      </rPr>
      <t>Linear Algebra</t>
    </r>
  </si>
  <si>
    <r>
      <t>MAP4341</t>
    </r>
    <r>
      <rPr>
        <sz val="12"/>
        <color theme="1"/>
        <rFont val="Times New Roman"/>
        <family val="1"/>
      </rPr>
      <t xml:space="preserve"> </t>
    </r>
    <r>
      <rPr>
        <sz val="11"/>
        <color rgb="FF000000"/>
        <rFont val="Calibri"/>
        <family val="2"/>
      </rPr>
      <t>Partial Differential Equations</t>
    </r>
  </si>
  <si>
    <r>
      <t>EGN4931H</t>
    </r>
    <r>
      <rPr>
        <sz val="12"/>
        <color theme="1"/>
        <rFont val="Times New Roman"/>
        <family val="1"/>
      </rPr>
      <t xml:space="preserve"> </t>
    </r>
    <r>
      <rPr>
        <sz val="11"/>
        <color rgb="FF000000"/>
        <rFont val="Calibri"/>
        <family val="2"/>
      </rPr>
      <t>Engineering Honors Seminar-Research</t>
    </r>
  </si>
  <si>
    <r>
      <t>OSE4970H</t>
    </r>
    <r>
      <rPr>
        <sz val="12"/>
        <color theme="1"/>
        <rFont val="Times New Roman"/>
        <family val="1"/>
      </rPr>
      <t xml:space="preserve"> </t>
    </r>
    <r>
      <rPr>
        <sz val="11"/>
        <color rgb="FF000000"/>
        <rFont val="Calibri"/>
        <family val="2"/>
      </rPr>
      <t>Honors Thesis</t>
    </r>
  </si>
  <si>
    <t>Elective Placeholder</t>
  </si>
  <si>
    <t xml:space="preserve"> </t>
  </si>
  <si>
    <r>
      <t>Additional waived credits needed (enter CR</t>
    </r>
    <r>
      <rPr>
        <i/>
        <sz val="11"/>
        <color theme="1"/>
        <rFont val="Calibri"/>
        <family val="2"/>
      </rPr>
      <t>→</t>
    </r>
    <r>
      <rPr>
        <i/>
        <sz val="11"/>
        <color theme="1"/>
        <rFont val="Calibri"/>
        <family val="2"/>
        <scheme val="minor"/>
      </rPr>
      <t>)</t>
    </r>
  </si>
  <si>
    <t>EEE 3342C Digital Systems</t>
  </si>
  <si>
    <t>OSE 3200 Geometric Optics</t>
  </si>
  <si>
    <t>IDS 3913 Undergraduate Research</t>
  </si>
  <si>
    <t>Note:  2016-2017 Course Catalog superceeds any errors or omissions shown here.</t>
  </si>
  <si>
    <r>
      <t xml:space="preserve">AMH 2020 US History: 1877-Present * </t>
    </r>
    <r>
      <rPr>
        <b/>
        <i/>
        <sz val="11"/>
        <color theme="1"/>
        <rFont val="Calibri"/>
        <family val="2"/>
        <scheme val="minor"/>
      </rPr>
      <t>or</t>
    </r>
  </si>
  <si>
    <t xml:space="preserve">ECO 2013 Principles of Macroeconomics </t>
  </si>
  <si>
    <t xml:space="preserve">  * Required "C-" minimum required for designated Gordon Rule courses.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</si>
</sst>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
      <i/>
      <sz val="11"/>
      <color theme="1"/>
      <name val="Calibri"/>
      <family val="2"/>
    </font>
  </fonts>
  <fills count="1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s>
  <cellStyleXfs count="1">
    <xf numFmtId="0" fontId="0" fillId="0" borderId="0"/>
  </cellStyleXfs>
  <cellXfs count="196">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13" fillId="9" borderId="2" xfId="0" applyFont="1"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2" fillId="10" borderId="4" xfId="0" applyFont="1" applyFill="1" applyBorder="1" applyAlignment="1" applyProtection="1">
      <alignment horizontal="right"/>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13" fillId="0" borderId="0" xfId="0" applyFont="1"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vertic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0" fillId="6" borderId="18" xfId="0" applyFill="1" applyBorder="1" applyProtection="1">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6" borderId="20" xfId="0" applyFill="1" applyBorder="1" applyProtection="1">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4" xfId="0" applyBorder="1" applyProtection="1">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2" fillId="0" borderId="25" xfId="0" applyFont="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7" fillId="3" borderId="29" xfId="0" applyFont="1" applyFill="1" applyBorder="1" applyProtection="1">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 xfId="0" applyBorder="1" applyProtection="1">
      <protection locked="0"/>
    </xf>
    <xf numFmtId="0" fontId="2" fillId="10" borderId="2" xfId="0" applyFont="1" applyFill="1" applyBorder="1" applyAlignment="1" applyProtection="1">
      <alignment horizontal="left"/>
      <protection locked="0"/>
    </xf>
    <xf numFmtId="0" fontId="2" fillId="10" borderId="0" xfId="0" applyFont="1" applyFill="1" applyBorder="1" applyAlignment="1" applyProtection="1">
      <alignment horizontal="left"/>
      <protection locked="0"/>
    </xf>
    <xf numFmtId="0" fontId="0" fillId="0" borderId="28" xfId="0" applyBorder="1"/>
    <xf numFmtId="0" fontId="0" fillId="11" borderId="27" xfId="0" applyFill="1" applyBorder="1" applyProtection="1">
      <protection locked="0"/>
    </xf>
    <xf numFmtId="0" fontId="0" fillId="11" borderId="4" xfId="0" applyFill="1" applyBorder="1" applyProtection="1">
      <protection locked="0"/>
    </xf>
    <xf numFmtId="0" fontId="0" fillId="8" borderId="0" xfId="0" applyFill="1" applyBorder="1" applyProtection="1">
      <protection locked="0"/>
    </xf>
    <xf numFmtId="0" fontId="0" fillId="8" borderId="17" xfId="0" applyFill="1" applyBorder="1" applyProtection="1">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0" fillId="9" borderId="15" xfId="0" applyFill="1" applyBorder="1" applyProtection="1">
      <protection locked="0"/>
    </xf>
    <xf numFmtId="0" fontId="13" fillId="3" borderId="2" xfId="0" applyFont="1" applyFill="1" applyBorder="1" applyProtection="1">
      <protection locked="0"/>
    </xf>
    <xf numFmtId="0" fontId="13"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17" xfId="0" applyFill="1" applyBorder="1" applyProtection="1">
      <protection locked="0"/>
    </xf>
    <xf numFmtId="0" fontId="0" fillId="9" borderId="1" xfId="0" applyFill="1" applyBorder="1" applyProtection="1">
      <protection locked="0"/>
    </xf>
    <xf numFmtId="0" fontId="0" fillId="3" borderId="0" xfId="0" applyFont="1" applyFill="1" applyBorder="1" applyProtection="1">
      <protection locked="0"/>
    </xf>
    <xf numFmtId="0" fontId="13" fillId="3" borderId="17"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2" fillId="5" borderId="2"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0" fillId="0" borderId="0" xfId="0" applyAlignment="1">
      <alignment horizontal="right" vertical="center"/>
    </xf>
    <xf numFmtId="0" fontId="0" fillId="12" borderId="6" xfId="0" applyFill="1" applyBorder="1" applyAlignment="1">
      <alignment horizontal="right" vertical="center"/>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0" fillId="12" borderId="41" xfId="0" applyFill="1" applyBorder="1" applyAlignment="1">
      <alignment horizontal="right" vertical="center"/>
    </xf>
    <xf numFmtId="0" fontId="0" fillId="12" borderId="42" xfId="0" applyFill="1" applyBorder="1" applyAlignment="1">
      <alignment horizontal="right" vertical="center"/>
    </xf>
    <xf numFmtId="0" fontId="0" fillId="12" borderId="43" xfId="0" applyFill="1" applyBorder="1" applyAlignment="1">
      <alignment horizontal="right" vertical="center"/>
    </xf>
    <xf numFmtId="0" fontId="14"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0" fillId="12" borderId="29" xfId="0" applyFill="1" applyBorder="1" applyAlignment="1">
      <alignment horizontal="right" vertical="center"/>
    </xf>
    <xf numFmtId="0" fontId="0" fillId="13" borderId="15" xfId="0" applyFill="1" applyBorder="1"/>
    <xf numFmtId="0" fontId="18" fillId="14" borderId="9" xfId="0" applyFont="1" applyFill="1" applyBorder="1" applyAlignment="1">
      <alignment vertical="center"/>
    </xf>
    <xf numFmtId="0" fontId="0" fillId="14" borderId="9" xfId="0" applyFill="1" applyBorder="1"/>
    <xf numFmtId="0" fontId="18" fillId="14" borderId="13" xfId="0" applyFont="1" applyFill="1" applyBorder="1" applyAlignment="1">
      <alignment vertical="center"/>
    </xf>
    <xf numFmtId="0" fontId="0" fillId="14" borderId="13" xfId="0" applyFill="1" applyBorder="1"/>
    <xf numFmtId="0" fontId="2" fillId="13"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2" fillId="7" borderId="37" xfId="0" applyFont="1" applyFill="1" applyBorder="1" applyAlignment="1" applyProtection="1">
      <alignment horizontal="center"/>
      <protection locked="0"/>
    </xf>
    <xf numFmtId="0" fontId="8" fillId="7" borderId="22" xfId="0" applyFont="1" applyFill="1" applyBorder="1" applyProtection="1">
      <protection locked="0"/>
    </xf>
    <xf numFmtId="0" fontId="18" fillId="14" borderId="0" xfId="0" applyFont="1" applyFill="1" applyBorder="1" applyAlignment="1">
      <alignment vertical="center"/>
    </xf>
    <xf numFmtId="0" fontId="0" fillId="14" borderId="0" xfId="0" applyFill="1" applyBorder="1"/>
    <xf numFmtId="0" fontId="0" fillId="15" borderId="45" xfId="0" applyFill="1" applyBorder="1" applyProtection="1">
      <protection locked="0"/>
    </xf>
    <xf numFmtId="0" fontId="0" fillId="0" borderId="44" xfId="0" applyBorder="1" applyProtection="1">
      <protection locked="0"/>
    </xf>
    <xf numFmtId="0" fontId="0" fillId="15" borderId="44" xfId="0" applyFill="1" applyBorder="1" applyProtection="1">
      <protection locked="0"/>
    </xf>
    <xf numFmtId="0" fontId="7" fillId="2" borderId="20" xfId="0" applyFont="1" applyFill="1" applyBorder="1" applyProtection="1">
      <protection locked="0"/>
    </xf>
    <xf numFmtId="0" fontId="1" fillId="2" borderId="21"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0" fontId="10" fillId="0" borderId="11" xfId="0" applyFont="1" applyBorder="1" applyProtection="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6" borderId="35"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5" fillId="7" borderId="4"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49" fontId="14" fillId="0" borderId="7" xfId="0" applyNumberFormat="1" applyFont="1" applyBorder="1" applyAlignment="1" applyProtection="1">
      <alignment horizontal="center" vertical="center" textRotation="90" wrapText="1"/>
      <protection locked="0"/>
    </xf>
    <xf numFmtId="49" fontId="14" fillId="0" borderId="32" xfId="0" applyNumberFormat="1" applyFont="1" applyBorder="1" applyAlignment="1" applyProtection="1">
      <alignment horizontal="center" vertical="center" textRotation="90" wrapText="1"/>
      <protection locked="0"/>
    </xf>
    <xf numFmtId="49" fontId="14" fillId="0" borderId="29" xfId="0" applyNumberFormat="1" applyFont="1" applyBorder="1" applyAlignment="1" applyProtection="1">
      <alignment horizontal="center" vertical="center" textRotation="90" wrapText="1"/>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0" fillId="12" borderId="41" xfId="0" applyFill="1" applyBorder="1" applyAlignment="1">
      <alignment horizontal="right" vertical="center"/>
    </xf>
    <xf numFmtId="0" fontId="0" fillId="12" borderId="42" xfId="0" applyFill="1" applyBorder="1" applyAlignment="1">
      <alignment horizontal="right" vertical="center"/>
    </xf>
    <xf numFmtId="0" fontId="0" fillId="12" borderId="43" xfId="0" applyFill="1" applyBorder="1" applyAlignment="1">
      <alignment horizontal="right" vertical="center"/>
    </xf>
    <xf numFmtId="0" fontId="6" fillId="0" borderId="19" xfId="0" applyFont="1" applyBorder="1" applyAlignment="1" applyProtection="1">
      <alignment horizontal="center" vertical="center"/>
      <protection locked="0"/>
    </xf>
    <xf numFmtId="0" fontId="0" fillId="14" borderId="12" xfId="0" applyFill="1" applyBorder="1" applyProtection="1">
      <protection locked="0"/>
    </xf>
    <xf numFmtId="0" fontId="2" fillId="14" borderId="35" xfId="0" applyFont="1" applyFill="1" applyBorder="1" applyAlignment="1" applyProtection="1">
      <alignment horizontal="center"/>
      <protection locked="0"/>
    </xf>
    <xf numFmtId="0" fontId="8" fillId="14" borderId="18" xfId="0" applyFont="1" applyFill="1" applyBorder="1" applyProtection="1">
      <protection locked="0"/>
    </xf>
    <xf numFmtId="0" fontId="2" fillId="14" borderId="35" xfId="0" applyFont="1" applyFill="1" applyBorder="1" applyAlignment="1" applyProtection="1">
      <alignment horizontal="center" vertical="center"/>
      <protection locked="0"/>
    </xf>
    <xf numFmtId="0" fontId="8" fillId="14" borderId="20" xfId="0" applyFont="1" applyFill="1" applyBorder="1" applyProtection="1">
      <protection locked="0"/>
    </xf>
    <xf numFmtId="0" fontId="6" fillId="0" borderId="30" xfId="0" applyFont="1" applyBorder="1" applyAlignment="1" applyProtection="1">
      <alignment horizontal="center"/>
      <protection locked="0"/>
    </xf>
    <xf numFmtId="0" fontId="2" fillId="0" borderId="2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8</xdr:row>
          <xdr:rowOff>9525</xdr:rowOff>
        </xdr:from>
        <xdr:to>
          <xdr:col>7</xdr:col>
          <xdr:colOff>9525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7</xdr:col>
          <xdr:colOff>9525</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0</xdr:rowOff>
        </xdr:from>
        <xdr:to>
          <xdr:col>7</xdr:col>
          <xdr:colOff>0</xdr:colOff>
          <xdr:row>11</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76200</xdr:rowOff>
        </xdr:from>
        <xdr:to>
          <xdr:col>7</xdr:col>
          <xdr:colOff>0</xdr:colOff>
          <xdr:row>12</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7</xdr:col>
          <xdr:colOff>0</xdr:colOff>
          <xdr:row>14</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7</xdr:col>
          <xdr:colOff>0</xdr:colOff>
          <xdr:row>15</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7</xdr:col>
          <xdr:colOff>0</xdr:colOff>
          <xdr:row>18</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0</xdr:rowOff>
        </xdr:from>
        <xdr:to>
          <xdr:col>7</xdr:col>
          <xdr:colOff>0</xdr:colOff>
          <xdr:row>19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7</xdr:col>
          <xdr:colOff>0</xdr:colOff>
          <xdr:row>20</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0</xdr:rowOff>
        </xdr:from>
        <xdr:to>
          <xdr:col>7</xdr:col>
          <xdr:colOff>0</xdr:colOff>
          <xdr:row>22</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7</xdr:col>
          <xdr:colOff>0</xdr:colOff>
          <xdr:row>23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85725</xdr:rowOff>
        </xdr:from>
        <xdr:to>
          <xdr:col>7</xdr:col>
          <xdr:colOff>0</xdr:colOff>
          <xdr:row>25</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7</xdr:col>
          <xdr:colOff>0</xdr:colOff>
          <xdr:row>24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7</xdr:col>
          <xdr:colOff>0</xdr:colOff>
          <xdr:row>27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0</xdr:rowOff>
        </xdr:from>
        <xdr:to>
          <xdr:col>7</xdr:col>
          <xdr:colOff>0</xdr:colOff>
          <xdr:row>28</xdr:row>
          <xdr:rowOff>18184</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0</xdr:rowOff>
        </xdr:from>
        <xdr:to>
          <xdr:col>7</xdr:col>
          <xdr:colOff>0</xdr:colOff>
          <xdr:row>29</xdr:row>
          <xdr:rowOff>19051</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0</xdr:rowOff>
        </xdr:from>
        <xdr:to>
          <xdr:col>7</xdr:col>
          <xdr:colOff>0</xdr:colOff>
          <xdr:row>8</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0</xdr:rowOff>
        </xdr:from>
        <xdr:to>
          <xdr:col>7</xdr:col>
          <xdr:colOff>0</xdr:colOff>
          <xdr:row>31</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0</xdr:rowOff>
        </xdr:from>
        <xdr:to>
          <xdr:col>7</xdr:col>
          <xdr:colOff>0</xdr:colOff>
          <xdr:row>32</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7</xdr:col>
          <xdr:colOff>0</xdr:colOff>
          <xdr:row>33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0</xdr:rowOff>
        </xdr:from>
        <xdr:to>
          <xdr:col>7</xdr:col>
          <xdr:colOff>0</xdr:colOff>
          <xdr:row>34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95250</xdr:rowOff>
        </xdr:from>
        <xdr:to>
          <xdr:col>7</xdr:col>
          <xdr:colOff>0</xdr:colOff>
          <xdr:row>35</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7</xdr:col>
          <xdr:colOff>0</xdr:colOff>
          <xdr:row>37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0</xdr:rowOff>
        </xdr:from>
        <xdr:to>
          <xdr:col>7</xdr:col>
          <xdr:colOff>0</xdr:colOff>
          <xdr:row>38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0</xdr:rowOff>
        </xdr:from>
        <xdr:to>
          <xdr:col>7</xdr:col>
          <xdr:colOff>0</xdr:colOff>
          <xdr:row>30</xdr:row>
          <xdr:rowOff>28574</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7</xdr:col>
          <xdr:colOff>0</xdr:colOff>
          <xdr:row>40</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0</xdr:rowOff>
        </xdr:from>
        <xdr:to>
          <xdr:col>10</xdr:col>
          <xdr:colOff>57150</xdr:colOff>
          <xdr:row>45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10</xdr:col>
          <xdr:colOff>57150</xdr:colOff>
          <xdr:row>40</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10</xdr:col>
          <xdr:colOff>57150</xdr:colOff>
          <xdr:row>39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10</xdr:col>
          <xdr:colOff>57150</xdr:colOff>
          <xdr:row>38</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10</xdr:col>
          <xdr:colOff>57150</xdr:colOff>
          <xdr:row>37</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10</xdr:col>
          <xdr:colOff>57150</xdr:colOff>
          <xdr:row>36</xdr:row>
          <xdr:rowOff>29441</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0</xdr:rowOff>
        </xdr:from>
        <xdr:to>
          <xdr:col>10</xdr:col>
          <xdr:colOff>57150</xdr:colOff>
          <xdr:row>35</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10</xdr:col>
          <xdr:colOff>57150</xdr:colOff>
          <xdr:row>34</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0</xdr:rowOff>
        </xdr:from>
        <xdr:to>
          <xdr:col>10</xdr:col>
          <xdr:colOff>57150</xdr:colOff>
          <xdr:row>33</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0</xdr:rowOff>
        </xdr:from>
        <xdr:to>
          <xdr:col>10</xdr:col>
          <xdr:colOff>57150</xdr:colOff>
          <xdr:row>32</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0</xdr:rowOff>
        </xdr:from>
        <xdr:to>
          <xdr:col>10</xdr:col>
          <xdr:colOff>57150</xdr:colOff>
          <xdr:row>31</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10</xdr:col>
          <xdr:colOff>57150</xdr:colOff>
          <xdr:row>30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10</xdr:col>
          <xdr:colOff>57150</xdr:colOff>
          <xdr:row>29</xdr:row>
          <xdr:rowOff>9524</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10</xdr:col>
          <xdr:colOff>57150</xdr:colOff>
          <xdr:row>28</xdr:row>
          <xdr:rowOff>19051</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10</xdr:col>
          <xdr:colOff>57150</xdr:colOff>
          <xdr:row>27</xdr:row>
          <xdr:rowOff>18184</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0</xdr:rowOff>
        </xdr:from>
        <xdr:to>
          <xdr:col>10</xdr:col>
          <xdr:colOff>57150</xdr:colOff>
          <xdr:row>26</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10</xdr:col>
          <xdr:colOff>57150</xdr:colOff>
          <xdr:row>25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0</xdr:rowOff>
        </xdr:from>
        <xdr:to>
          <xdr:col>10</xdr:col>
          <xdr:colOff>57150</xdr:colOff>
          <xdr:row>24</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0</xdr:rowOff>
        </xdr:from>
        <xdr:to>
          <xdr:col>10</xdr:col>
          <xdr:colOff>57150</xdr:colOff>
          <xdr:row>23</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10</xdr:col>
          <xdr:colOff>57150</xdr:colOff>
          <xdr:row>22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10</xdr:col>
          <xdr:colOff>57150</xdr:colOff>
          <xdr:row>21</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0</xdr:rowOff>
        </xdr:from>
        <xdr:to>
          <xdr:col>10</xdr:col>
          <xdr:colOff>57150</xdr:colOff>
          <xdr:row>19</xdr:row>
          <xdr:rowOff>19915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10</xdr:col>
          <xdr:colOff>57150</xdr:colOff>
          <xdr:row>18</xdr:row>
          <xdr:rowOff>28576</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0</xdr:rowOff>
        </xdr:from>
        <xdr:to>
          <xdr:col>10</xdr:col>
          <xdr:colOff>57150</xdr:colOff>
          <xdr:row>20</xdr:row>
          <xdr:rowOff>27709</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0</xdr:rowOff>
        </xdr:from>
        <xdr:to>
          <xdr:col>10</xdr:col>
          <xdr:colOff>57150</xdr:colOff>
          <xdr:row>19</xdr:row>
          <xdr:rowOff>19915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0</xdr:rowOff>
        </xdr:from>
        <xdr:to>
          <xdr:col>10</xdr:col>
          <xdr:colOff>57150</xdr:colOff>
          <xdr:row>16</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10</xdr:col>
          <xdr:colOff>57150</xdr:colOff>
          <xdr:row>15</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0</xdr:rowOff>
        </xdr:from>
        <xdr:to>
          <xdr:col>10</xdr:col>
          <xdr:colOff>57150</xdr:colOff>
          <xdr:row>14</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0</xdr:rowOff>
        </xdr:from>
        <xdr:to>
          <xdr:col>10</xdr:col>
          <xdr:colOff>57150</xdr:colOff>
          <xdr:row>11</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95250</xdr:rowOff>
        </xdr:from>
        <xdr:to>
          <xdr:col>10</xdr:col>
          <xdr:colOff>57150</xdr:colOff>
          <xdr:row>9</xdr:row>
          <xdr:rowOff>114300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0</xdr:rowOff>
        </xdr:from>
        <xdr:to>
          <xdr:col>10</xdr:col>
          <xdr:colOff>57150</xdr:colOff>
          <xdr:row>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0</xdr:rowOff>
        </xdr:from>
        <xdr:to>
          <xdr:col>10</xdr:col>
          <xdr:colOff>57150</xdr:colOff>
          <xdr:row>7</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xdr:row>
          <xdr:rowOff>0</xdr:rowOff>
        </xdr:from>
        <xdr:to>
          <xdr:col>10</xdr:col>
          <xdr:colOff>57150</xdr:colOff>
          <xdr:row>6</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0</xdr:rowOff>
        </xdr:from>
        <xdr:to>
          <xdr:col>10</xdr:col>
          <xdr:colOff>57150</xdr:colOff>
          <xdr:row>44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57150</xdr:colOff>
          <xdr:row>41</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76200</xdr:rowOff>
        </xdr:from>
        <xdr:to>
          <xdr:col>10</xdr:col>
          <xdr:colOff>57150</xdr:colOff>
          <xdr:row>42</xdr:row>
          <xdr:rowOff>104775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200025</xdr:rowOff>
        </xdr:from>
        <xdr:to>
          <xdr:col>7</xdr:col>
          <xdr:colOff>647700</xdr:colOff>
          <xdr:row>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1485900</xdr:colOff>
          <xdr:row>2</xdr:row>
          <xdr:rowOff>200025</xdr:rowOff>
        </xdr:from>
        <xdr:to>
          <xdr:col>7</xdr:col>
          <xdr:colOff>1790700</xdr:colOff>
          <xdr:row>4</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9525</xdr:rowOff>
        </xdr:from>
        <xdr:to>
          <xdr:col>7</xdr:col>
          <xdr:colOff>0</xdr:colOff>
          <xdr:row>7</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xdr:row>
          <xdr:rowOff>0</xdr:rowOff>
        </xdr:from>
        <xdr:to>
          <xdr:col>10</xdr:col>
          <xdr:colOff>57150</xdr:colOff>
          <xdr:row>5</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70138</xdr:colOff>
      <xdr:row>46</xdr:row>
      <xdr:rowOff>129886</xdr:rowOff>
    </xdr:from>
    <xdr:to>
      <xdr:col>9</xdr:col>
      <xdr:colOff>181841</xdr:colOff>
      <xdr:row>58</xdr:row>
      <xdr:rowOff>83857</xdr:rowOff>
    </xdr:to>
    <xdr:sp macro="" textlink="">
      <xdr:nvSpPr>
        <xdr:cNvPr id="71" name="TextBox 70"/>
        <xdr:cNvSpPr txBox="1"/>
      </xdr:nvSpPr>
      <xdr:spPr>
        <a:xfrm>
          <a:off x="251979" y="9273886"/>
          <a:ext cx="7445953" cy="2239971"/>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r>
            <a:rPr lang="en-US" sz="1050" b="1"/>
            <a:t>Prior</a:t>
          </a:r>
          <a:r>
            <a:rPr lang="en-US" sz="1050" b="1" baseline="0"/>
            <a:t> to the completion of MAC 2311C, MAC 2312, PHY 2048C and CHS 1440 or CHM 2045C, students select Photonic Science &amp; Eng. PENDING as the major.  Once these courses have been completed with a C or better, the major can be changed to Photonic Science &amp; Eng.  This allows access to advanced courses.</a:t>
          </a:r>
        </a:p>
        <a:p>
          <a:endParaRPr lang="en-US" sz="700" b="1" baseline="0"/>
        </a:p>
        <a:p>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p>
        <a:p>
          <a:endParaRPr lang="en-US" sz="700" b="1" baseline="0"/>
        </a:p>
        <a:p>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algn="r"/>
          <a:r>
            <a:rPr lang="en-US" sz="1100" b="1" i="1" baseline="0"/>
            <a:t/>
          </a:r>
          <a:br>
            <a:rPr lang="en-US" sz="1100" b="1" i="1" baseline="0"/>
          </a:br>
          <a:r>
            <a:rPr lang="en-US" sz="1100" b="1" i="1" baseline="0"/>
            <a:t>Questions?  Email undergrad@creol.ucf.edu </a:t>
          </a:r>
          <a:endParaRPr lang="en-US" sz="1100" b="1" i="1"/>
        </a:p>
      </xdr:txBody>
    </xdr:sp>
    <xdr:clientData/>
  </xdr:twoCellAnchor>
  <xdr:twoCellAnchor editAs="oneCell">
    <xdr:from>
      <xdr:col>7</xdr:col>
      <xdr:colOff>831272</xdr:colOff>
      <xdr:row>0</xdr:row>
      <xdr:rowOff>38100</xdr:rowOff>
    </xdr:from>
    <xdr:to>
      <xdr:col>9</xdr:col>
      <xdr:colOff>260638</xdr:colOff>
      <xdr:row>2</xdr:row>
      <xdr:rowOff>3101</xdr:rowOff>
    </xdr:to>
    <xdr:pic>
      <xdr:nvPicPr>
        <xdr:cNvPr id="72" name="Picture 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6097" y="38100"/>
          <a:ext cx="2629766" cy="3745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0</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0</xdr:rowOff>
        </xdr:from>
        <xdr:to>
          <xdr:col>10</xdr:col>
          <xdr:colOff>66675</xdr:colOff>
          <xdr:row>12</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200025</xdr:rowOff>
        </xdr:from>
        <xdr:to>
          <xdr:col>10</xdr:col>
          <xdr:colOff>66675</xdr:colOff>
          <xdr:row>13</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39219</xdr:colOff>
          <xdr:row>15</xdr:row>
          <xdr:rowOff>180415</xdr:rowOff>
        </xdr:from>
        <xdr:to>
          <xdr:col>10</xdr:col>
          <xdr:colOff>56028</xdr:colOff>
          <xdr:row>17</xdr:row>
          <xdr:rowOff>18490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0</xdr:rowOff>
        </xdr:from>
        <xdr:to>
          <xdr:col>7</xdr:col>
          <xdr:colOff>0</xdr:colOff>
          <xdr:row>21</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2"/>
  <sheetViews>
    <sheetView tabSelected="1" zoomScaleNormal="100" workbookViewId="0">
      <selection activeCell="E21" sqref="E21"/>
    </sheetView>
  </sheetViews>
  <sheetFormatPr defaultRowHeight="15" x14ac:dyDescent="0.25"/>
  <cols>
    <col min="1" max="1" width="2.7109375" style="126" customWidth="1"/>
    <col min="2" max="2" width="46.140625" style="15" customWidth="1"/>
    <col min="3" max="3" width="4.5703125" style="78" bestFit="1" customWidth="1"/>
    <col min="4" max="5" width="3" style="78" customWidth="1"/>
    <col min="6" max="6" width="4" style="78" bestFit="1" customWidth="1"/>
    <col min="7" max="7" width="1.28515625" style="15" customWidth="1"/>
    <col min="8" max="8" width="44.28515625" style="15" customWidth="1"/>
    <col min="9" max="9" width="3.7109375" style="78" bestFit="1" customWidth="1"/>
    <col min="10" max="10" width="4.28515625" style="15" customWidth="1"/>
    <col min="11" max="11" width="1.28515625" style="2" customWidth="1"/>
    <col min="12" max="12" width="0.42578125" style="106" customWidth="1"/>
    <col min="13" max="13" width="31.42578125" style="15" customWidth="1"/>
    <col min="14" max="14" width="5" style="9" customWidth="1"/>
    <col min="15" max="15" width="0.42578125" style="97" customWidth="1"/>
    <col min="16" max="16" width="31.42578125" style="9" customWidth="1"/>
    <col min="17" max="17" width="5" style="16" bestFit="1" customWidth="1"/>
    <col min="18" max="18" width="0.28515625" style="96" customWidth="1"/>
    <col min="19" max="19" width="31.42578125" style="9" customWidth="1"/>
    <col min="20" max="20" width="5" style="9" customWidth="1"/>
    <col min="21" max="21" width="0.28515625" customWidth="1"/>
    <col min="22" max="22" width="0.28515625" style="91" customWidth="1"/>
    <col min="23" max="23" width="31.42578125" customWidth="1"/>
    <col min="24" max="24" width="5" customWidth="1"/>
    <col min="25" max="25" width="0.42578125" style="91" customWidth="1"/>
  </cols>
  <sheetData>
    <row r="1" spans="1:24" ht="16.5" customHeight="1" thickBot="1" x14ac:dyDescent="0.3">
      <c r="B1" s="17"/>
      <c r="C1" s="18"/>
      <c r="D1" s="173" t="s">
        <v>93</v>
      </c>
      <c r="E1" s="173" t="s">
        <v>92</v>
      </c>
      <c r="F1" s="18"/>
      <c r="G1" s="19"/>
      <c r="H1" s="19"/>
      <c r="I1" s="20"/>
      <c r="J1" s="21"/>
      <c r="M1" s="92" t="s">
        <v>65</v>
      </c>
      <c r="N1" s="79">
        <v>2016</v>
      </c>
      <c r="O1" s="98"/>
      <c r="P1" s="103"/>
      <c r="Q1" s="4"/>
      <c r="R1" s="95"/>
      <c r="S1" s="3"/>
      <c r="T1" s="3"/>
      <c r="U1" s="1"/>
      <c r="W1" s="93" t="s">
        <v>68</v>
      </c>
      <c r="X1" s="94"/>
    </row>
    <row r="2" spans="1:24" ht="15.75" x14ac:dyDescent="0.25">
      <c r="B2" s="25"/>
      <c r="D2" s="174"/>
      <c r="E2" s="174"/>
      <c r="F2" s="22"/>
      <c r="G2" s="23"/>
      <c r="H2" s="23"/>
      <c r="I2" s="24"/>
      <c r="J2" s="10"/>
      <c r="M2" s="5" t="s">
        <v>60</v>
      </c>
      <c r="N2" s="80">
        <f>N1</f>
        <v>2016</v>
      </c>
      <c r="O2" s="99"/>
      <c r="P2" s="5" t="s">
        <v>61</v>
      </c>
      <c r="Q2" s="80">
        <f>N1+1</f>
        <v>2017</v>
      </c>
      <c r="R2" s="99"/>
      <c r="S2" s="5" t="s">
        <v>62</v>
      </c>
      <c r="T2" s="80">
        <f>N1+1</f>
        <v>2017</v>
      </c>
      <c r="U2" s="1"/>
      <c r="W2" s="5" t="s">
        <v>74</v>
      </c>
      <c r="X2" s="108">
        <f>SUM(X3,N12,Q12,T12,N22,Q22,T22,T32,Q32,N32,N42,Q42,T42,T52,Q52,N52,N62,Q62,T62)</f>
        <v>0</v>
      </c>
    </row>
    <row r="3" spans="1:24" ht="16.5" thickBot="1" x14ac:dyDescent="0.3">
      <c r="B3" s="133" t="s">
        <v>95</v>
      </c>
      <c r="C3" s="22"/>
      <c r="D3" s="174"/>
      <c r="E3" s="174"/>
      <c r="F3" s="22"/>
      <c r="G3" s="23"/>
      <c r="H3" s="23"/>
      <c r="I3" s="24"/>
      <c r="J3" s="10"/>
      <c r="M3" s="6" t="s">
        <v>64</v>
      </c>
      <c r="N3" s="7" t="s">
        <v>1</v>
      </c>
      <c r="O3" s="100"/>
      <c r="P3" s="6" t="s">
        <v>64</v>
      </c>
      <c r="Q3" s="7" t="s">
        <v>1</v>
      </c>
      <c r="R3" s="100"/>
      <c r="S3" s="6" t="s">
        <v>64</v>
      </c>
      <c r="T3" s="7" t="s">
        <v>1</v>
      </c>
      <c r="U3" s="1"/>
      <c r="W3" s="107" t="s">
        <v>75</v>
      </c>
      <c r="X3" s="109">
        <f>SUM(X4:X21)</f>
        <v>0</v>
      </c>
    </row>
    <row r="4" spans="1:24" ht="16.5" thickBot="1" x14ac:dyDescent="0.3">
      <c r="B4" s="133" t="s">
        <v>94</v>
      </c>
      <c r="C4" s="22"/>
      <c r="D4" s="174"/>
      <c r="E4" s="174"/>
      <c r="F4" s="22"/>
      <c r="G4" s="9"/>
      <c r="H4" s="26" t="s">
        <v>0</v>
      </c>
      <c r="I4" s="27" t="s">
        <v>1</v>
      </c>
      <c r="J4" s="28" t="s">
        <v>2</v>
      </c>
      <c r="U4" s="1"/>
    </row>
    <row r="5" spans="1:24" ht="16.5" thickBot="1" x14ac:dyDescent="0.3">
      <c r="B5" s="25"/>
      <c r="C5" s="24"/>
      <c r="D5" s="174"/>
      <c r="E5" s="174"/>
      <c r="F5" s="24"/>
      <c r="G5" s="9"/>
      <c r="H5" s="29" t="s">
        <v>36</v>
      </c>
      <c r="I5" s="30">
        <f>SUM(I6:I13)</f>
        <v>17</v>
      </c>
      <c r="J5" s="31"/>
      <c r="U5" s="1"/>
    </row>
    <row r="6" spans="1:24" ht="15.75" thickBot="1" x14ac:dyDescent="0.3">
      <c r="B6" s="32" t="s">
        <v>3</v>
      </c>
      <c r="C6" s="33" t="s">
        <v>1</v>
      </c>
      <c r="D6" s="174"/>
      <c r="E6" s="174"/>
      <c r="F6" s="28" t="s">
        <v>2</v>
      </c>
      <c r="G6" s="9"/>
      <c r="H6" s="34" t="s">
        <v>54</v>
      </c>
      <c r="I6" s="136">
        <v>1</v>
      </c>
      <c r="J6" s="37"/>
      <c r="N6" s="78"/>
      <c r="U6" s="1"/>
    </row>
    <row r="7" spans="1:24" ht="15.75" thickBot="1" x14ac:dyDescent="0.3">
      <c r="B7" s="38" t="s">
        <v>4</v>
      </c>
      <c r="C7" s="39">
        <f>SUM(C8,C30,I5,I14,I19,I35)</f>
        <v>128</v>
      </c>
      <c r="D7" s="175"/>
      <c r="E7" s="175"/>
      <c r="F7" s="40"/>
      <c r="G7" s="9"/>
      <c r="H7" s="34" t="s">
        <v>55</v>
      </c>
      <c r="I7" s="136">
        <v>1</v>
      </c>
      <c r="J7" s="37"/>
      <c r="U7" s="1"/>
    </row>
    <row r="8" spans="1:24" ht="15.75" thickBot="1" x14ac:dyDescent="0.3">
      <c r="B8" s="42" t="s">
        <v>5</v>
      </c>
      <c r="C8" s="43">
        <f>SUM(C27,C23,C19,C14,C9)</f>
        <v>27</v>
      </c>
      <c r="D8" s="43"/>
      <c r="E8" s="43"/>
      <c r="F8" s="44"/>
      <c r="G8" s="9"/>
      <c r="H8" s="34" t="s">
        <v>40</v>
      </c>
      <c r="I8" s="136">
        <v>3</v>
      </c>
      <c r="J8" s="37"/>
      <c r="M8" s="9"/>
      <c r="U8" s="1"/>
    </row>
    <row r="9" spans="1:24" ht="15.75" thickBot="1" x14ac:dyDescent="0.3">
      <c r="A9" s="127" t="s">
        <v>76</v>
      </c>
      <c r="B9" s="46" t="s">
        <v>87</v>
      </c>
      <c r="C9" s="47">
        <f>SUM(C10:C13)</f>
        <v>9</v>
      </c>
      <c r="D9" s="47"/>
      <c r="E9" s="47"/>
      <c r="F9" s="48"/>
      <c r="G9" s="9"/>
      <c r="H9" s="45" t="s">
        <v>6</v>
      </c>
      <c r="I9" s="162">
        <v>3</v>
      </c>
      <c r="J9" s="161"/>
      <c r="M9" s="9"/>
      <c r="U9" s="1"/>
    </row>
    <row r="10" spans="1:24" x14ac:dyDescent="0.25">
      <c r="A10" s="130">
        <v>1</v>
      </c>
      <c r="B10" s="50" t="s">
        <v>8</v>
      </c>
      <c r="C10" s="36">
        <v>3</v>
      </c>
      <c r="D10" s="110" t="s">
        <v>2</v>
      </c>
      <c r="E10" s="134" t="s">
        <v>2</v>
      </c>
      <c r="F10" s="51"/>
      <c r="G10" s="9"/>
      <c r="H10" s="49" t="s">
        <v>7</v>
      </c>
      <c r="I10" s="162"/>
      <c r="J10" s="161"/>
      <c r="M10" s="9"/>
      <c r="U10" s="1"/>
    </row>
    <row r="11" spans="1:24" x14ac:dyDescent="0.25">
      <c r="A11" s="131">
        <v>2</v>
      </c>
      <c r="B11" s="50" t="s">
        <v>9</v>
      </c>
      <c r="C11" s="36">
        <v>3</v>
      </c>
      <c r="D11" s="110" t="s">
        <v>2</v>
      </c>
      <c r="E11" s="116"/>
      <c r="F11" s="51"/>
      <c r="G11" s="9"/>
      <c r="H11" s="34" t="s">
        <v>41</v>
      </c>
      <c r="I11" s="136">
        <v>3</v>
      </c>
      <c r="J11" s="37"/>
      <c r="M11" s="9"/>
      <c r="U11" s="1"/>
    </row>
    <row r="12" spans="1:24" x14ac:dyDescent="0.25">
      <c r="A12" s="186">
        <v>3</v>
      </c>
      <c r="B12" s="114" t="s">
        <v>10</v>
      </c>
      <c r="C12" s="182">
        <v>3</v>
      </c>
      <c r="D12" s="115"/>
      <c r="E12" s="119"/>
      <c r="F12" s="165"/>
      <c r="G12" s="9"/>
      <c r="H12" s="34" t="s">
        <v>42</v>
      </c>
      <c r="I12" s="136">
        <v>3</v>
      </c>
      <c r="J12" s="37"/>
      <c r="M12" s="84"/>
      <c r="N12" s="85">
        <f>SUM(N4:N11)</f>
        <v>0</v>
      </c>
      <c r="P12" s="84"/>
      <c r="Q12" s="85">
        <f>SUM(Q4:Q11)</f>
        <v>0</v>
      </c>
      <c r="S12" s="84"/>
      <c r="T12" s="85">
        <f>SUM(T4:T11)</f>
        <v>0</v>
      </c>
      <c r="U12" s="1"/>
    </row>
    <row r="13" spans="1:24" ht="15.75" thickBot="1" x14ac:dyDescent="0.3">
      <c r="A13" s="187"/>
      <c r="B13" s="56" t="s">
        <v>11</v>
      </c>
      <c r="C13" s="182"/>
      <c r="D13" s="90"/>
      <c r="E13" s="135"/>
      <c r="F13" s="166"/>
      <c r="G13" s="9"/>
      <c r="H13" s="69" t="s">
        <v>58</v>
      </c>
      <c r="I13" s="70">
        <v>3</v>
      </c>
      <c r="J13" s="71"/>
      <c r="M13" s="11" t="s">
        <v>63</v>
      </c>
      <c r="N13" s="81">
        <f>N1+1</f>
        <v>2017</v>
      </c>
      <c r="O13" s="101"/>
      <c r="P13" s="11" t="s">
        <v>61</v>
      </c>
      <c r="Q13" s="81">
        <f>N1+2</f>
        <v>2018</v>
      </c>
      <c r="R13" s="101"/>
      <c r="S13" s="11" t="s">
        <v>62</v>
      </c>
      <c r="T13" s="81">
        <f>N1+2</f>
        <v>2018</v>
      </c>
      <c r="U13" s="1"/>
    </row>
    <row r="14" spans="1:24" ht="15.75" thickBot="1" x14ac:dyDescent="0.3">
      <c r="A14" s="127" t="s">
        <v>81</v>
      </c>
      <c r="B14" s="46" t="s">
        <v>88</v>
      </c>
      <c r="C14" s="47">
        <f>SUM(C15:C18)</f>
        <v>9</v>
      </c>
      <c r="D14" s="47"/>
      <c r="E14" s="47"/>
      <c r="F14" s="48"/>
      <c r="G14" s="9"/>
      <c r="H14" s="46" t="s">
        <v>37</v>
      </c>
      <c r="I14" s="47">
        <f>SUM(I15:I18)</f>
        <v>14</v>
      </c>
      <c r="J14" s="48"/>
      <c r="R14" s="104"/>
      <c r="U14" s="1"/>
    </row>
    <row r="15" spans="1:24" x14ac:dyDescent="0.25">
      <c r="A15" s="185">
        <v>1</v>
      </c>
      <c r="B15" s="114" t="s">
        <v>79</v>
      </c>
      <c r="C15" s="163">
        <v>3</v>
      </c>
      <c r="D15" s="188" t="s">
        <v>2</v>
      </c>
      <c r="E15" s="117" t="s">
        <v>112</v>
      </c>
      <c r="F15" s="165"/>
      <c r="G15" s="9"/>
      <c r="H15" s="57" t="s">
        <v>66</v>
      </c>
      <c r="I15" s="146">
        <v>3</v>
      </c>
      <c r="J15" s="37"/>
      <c r="R15" s="104"/>
      <c r="U15" s="1"/>
    </row>
    <row r="16" spans="1:24" x14ac:dyDescent="0.25">
      <c r="A16" s="186"/>
      <c r="B16" s="56" t="s">
        <v>80</v>
      </c>
      <c r="C16" s="164"/>
      <c r="D16" s="164"/>
      <c r="E16" s="111"/>
      <c r="F16" s="166"/>
      <c r="G16" s="9"/>
      <c r="H16" s="58" t="s">
        <v>39</v>
      </c>
      <c r="I16" s="147">
        <v>4</v>
      </c>
      <c r="J16" s="37"/>
      <c r="R16" s="104"/>
      <c r="U16" s="1"/>
    </row>
    <row r="17" spans="1:24" x14ac:dyDescent="0.25">
      <c r="A17" s="186"/>
      <c r="B17" s="56" t="s">
        <v>85</v>
      </c>
      <c r="C17" s="90">
        <v>3</v>
      </c>
      <c r="D17" s="112"/>
      <c r="E17" s="122" t="s">
        <v>2</v>
      </c>
      <c r="F17" s="87"/>
      <c r="G17" s="9"/>
      <c r="H17" s="58" t="s">
        <v>12</v>
      </c>
      <c r="I17" s="147">
        <v>3</v>
      </c>
      <c r="J17" s="37"/>
      <c r="R17" s="104"/>
      <c r="U17" s="1"/>
    </row>
    <row r="18" spans="1:24" ht="15.75" thickBot="1" x14ac:dyDescent="0.3">
      <c r="A18" s="132">
        <v>2</v>
      </c>
      <c r="B18" s="50" t="s">
        <v>86</v>
      </c>
      <c r="C18" s="36">
        <v>3</v>
      </c>
      <c r="D18" s="110"/>
      <c r="E18" s="134" t="s">
        <v>2</v>
      </c>
      <c r="F18" s="51"/>
      <c r="G18" s="9"/>
      <c r="H18" s="58" t="s">
        <v>67</v>
      </c>
      <c r="I18" s="147">
        <v>4</v>
      </c>
      <c r="J18" s="37"/>
      <c r="Q18" s="76"/>
      <c r="R18" s="104"/>
      <c r="U18" s="1"/>
    </row>
    <row r="19" spans="1:24" ht="15.75" thickBot="1" x14ac:dyDescent="0.3">
      <c r="A19" s="127" t="s">
        <v>83</v>
      </c>
      <c r="B19" s="46" t="s">
        <v>91</v>
      </c>
      <c r="C19" s="47">
        <f>SUM(C20:C22)</f>
        <v>6</v>
      </c>
      <c r="D19" s="47"/>
      <c r="E19" s="47"/>
      <c r="F19" s="48"/>
      <c r="G19" s="9"/>
      <c r="H19" s="155" t="s">
        <v>38</v>
      </c>
      <c r="I19" s="156">
        <f>SUM(I20:I34)</f>
        <v>34</v>
      </c>
      <c r="J19" s="157"/>
      <c r="Q19" s="76"/>
      <c r="R19" s="104"/>
      <c r="U19" s="1"/>
    </row>
    <row r="20" spans="1:24" x14ac:dyDescent="0.25">
      <c r="A20" s="185">
        <v>1</v>
      </c>
      <c r="B20" s="50" t="s">
        <v>118</v>
      </c>
      <c r="C20" s="163">
        <v>3</v>
      </c>
      <c r="D20" s="110" t="s">
        <v>2</v>
      </c>
      <c r="E20" s="134" t="s">
        <v>2</v>
      </c>
      <c r="F20" s="51"/>
      <c r="G20" s="9"/>
      <c r="H20" s="58" t="s">
        <v>115</v>
      </c>
      <c r="I20" s="147">
        <v>3</v>
      </c>
      <c r="J20" s="37"/>
      <c r="M20" s="9"/>
      <c r="Q20" s="76"/>
      <c r="R20" s="104"/>
      <c r="U20" s="1"/>
    </row>
    <row r="21" spans="1:24" ht="15.75" thickBot="1" x14ac:dyDescent="0.3">
      <c r="A21" s="186"/>
      <c r="B21" s="56" t="s">
        <v>119</v>
      </c>
      <c r="C21" s="164"/>
      <c r="D21" s="112"/>
      <c r="E21" s="194" t="s">
        <v>2</v>
      </c>
      <c r="F21" s="195"/>
      <c r="G21" s="9"/>
      <c r="H21" s="58" t="s">
        <v>29</v>
      </c>
      <c r="I21" s="147">
        <v>3</v>
      </c>
      <c r="J21" s="152"/>
      <c r="M21" s="9"/>
      <c r="Q21" s="76"/>
      <c r="R21" s="104"/>
      <c r="U21" s="1"/>
    </row>
    <row r="22" spans="1:24" ht="15.75" thickBot="1" x14ac:dyDescent="0.3">
      <c r="A22" s="139">
        <v>2</v>
      </c>
      <c r="B22" s="56" t="s">
        <v>96</v>
      </c>
      <c r="C22" s="88">
        <v>3</v>
      </c>
      <c r="D22" s="90"/>
      <c r="E22" s="118" t="s">
        <v>2</v>
      </c>
      <c r="F22" s="87"/>
      <c r="G22" s="9"/>
      <c r="H22" s="58" t="s">
        <v>30</v>
      </c>
      <c r="I22" s="147">
        <v>1</v>
      </c>
      <c r="J22" s="154"/>
      <c r="M22" s="84"/>
      <c r="N22" s="85">
        <f>SUM(N14:N21)</f>
        <v>0</v>
      </c>
      <c r="P22" s="84"/>
      <c r="Q22" s="85">
        <f>SUM(Q14:Q21)</f>
        <v>0</v>
      </c>
      <c r="R22" s="104"/>
      <c r="S22" s="84"/>
      <c r="T22" s="85">
        <f>SUM(T14:T21)</f>
        <v>0</v>
      </c>
      <c r="U22" s="1"/>
      <c r="W22" s="145" t="s">
        <v>97</v>
      </c>
      <c r="X22" s="140"/>
    </row>
    <row r="23" spans="1:24" ht="16.5" thickBot="1" x14ac:dyDescent="0.3">
      <c r="A23" s="127" t="s">
        <v>84</v>
      </c>
      <c r="B23" s="46" t="s">
        <v>89</v>
      </c>
      <c r="C23" s="47">
        <f>SUM(C25:C26)</f>
        <v>3</v>
      </c>
      <c r="D23" s="47"/>
      <c r="E23" s="47"/>
      <c r="F23" s="48"/>
      <c r="G23" s="9"/>
      <c r="H23" s="58" t="s">
        <v>19</v>
      </c>
      <c r="I23" s="147">
        <v>3</v>
      </c>
      <c r="J23" s="153"/>
      <c r="M23" s="11" t="s">
        <v>60</v>
      </c>
      <c r="N23" s="81">
        <f>N1+2</f>
        <v>2018</v>
      </c>
      <c r="O23" s="101"/>
      <c r="P23" s="11" t="s">
        <v>61</v>
      </c>
      <c r="Q23" s="81">
        <f>N1+3</f>
        <v>2019</v>
      </c>
      <c r="R23" s="101"/>
      <c r="S23" s="11" t="s">
        <v>62</v>
      </c>
      <c r="T23" s="81">
        <f>N1+3</f>
        <v>2019</v>
      </c>
      <c r="U23" s="1"/>
      <c r="W23" s="141" t="s">
        <v>107</v>
      </c>
      <c r="X23" s="142">
        <v>4</v>
      </c>
    </row>
    <row r="24" spans="1:24" ht="15.75" x14ac:dyDescent="0.25">
      <c r="A24" s="130">
        <v>1</v>
      </c>
      <c r="B24" s="50" t="s">
        <v>46</v>
      </c>
      <c r="C24" s="36" t="s">
        <v>53</v>
      </c>
      <c r="D24" s="36"/>
      <c r="E24" s="134" t="s">
        <v>2</v>
      </c>
      <c r="F24" s="51"/>
      <c r="G24" s="9"/>
      <c r="H24" s="58" t="s">
        <v>20</v>
      </c>
      <c r="I24" s="147">
        <v>1</v>
      </c>
      <c r="J24" s="37"/>
      <c r="Q24" s="76"/>
      <c r="R24" s="104"/>
      <c r="U24" s="1"/>
      <c r="W24" s="143" t="s">
        <v>108</v>
      </c>
      <c r="X24" s="144">
        <v>3</v>
      </c>
    </row>
    <row r="25" spans="1:24" ht="15.75" x14ac:dyDescent="0.25">
      <c r="A25" s="186">
        <v>2</v>
      </c>
      <c r="B25" s="114" t="s">
        <v>78</v>
      </c>
      <c r="C25" s="182">
        <v>3</v>
      </c>
      <c r="D25" s="163"/>
      <c r="E25" s="129" t="s">
        <v>2</v>
      </c>
      <c r="F25" s="59"/>
      <c r="G25" s="9"/>
      <c r="H25" s="58" t="s">
        <v>21</v>
      </c>
      <c r="I25" s="147">
        <v>3</v>
      </c>
      <c r="J25" s="37"/>
      <c r="Q25" s="76"/>
      <c r="R25" s="104"/>
      <c r="U25" s="1"/>
      <c r="W25" s="143" t="s">
        <v>98</v>
      </c>
      <c r="X25" s="144">
        <v>3</v>
      </c>
    </row>
    <row r="26" spans="1:24" ht="16.5" thickBot="1" x14ac:dyDescent="0.3">
      <c r="A26" s="187"/>
      <c r="B26" s="56" t="s">
        <v>77</v>
      </c>
      <c r="C26" s="182"/>
      <c r="D26" s="164"/>
      <c r="E26" s="128"/>
      <c r="F26" s="60"/>
      <c r="G26" s="9"/>
      <c r="H26" s="58" t="s">
        <v>22</v>
      </c>
      <c r="I26" s="147">
        <v>1</v>
      </c>
      <c r="J26" s="37"/>
      <c r="M26" s="9"/>
      <c r="Q26" s="76"/>
      <c r="R26" s="104"/>
      <c r="U26" s="1"/>
      <c r="W26" s="143" t="s">
        <v>99</v>
      </c>
      <c r="X26" s="144">
        <v>3</v>
      </c>
    </row>
    <row r="27" spans="1:24" ht="15.75" thickBot="1" x14ac:dyDescent="0.3">
      <c r="A27" s="127" t="s">
        <v>82</v>
      </c>
      <c r="B27" s="46" t="s">
        <v>90</v>
      </c>
      <c r="C27" s="47">
        <f>SUM(C28:C29)</f>
        <v>0</v>
      </c>
      <c r="D27" s="47"/>
      <c r="E27" s="47"/>
      <c r="F27" s="48"/>
      <c r="G27" s="9"/>
      <c r="H27" s="58" t="s">
        <v>32</v>
      </c>
      <c r="I27" s="147">
        <v>2</v>
      </c>
      <c r="J27" s="37"/>
      <c r="M27" s="9"/>
      <c r="Q27" s="76"/>
      <c r="R27" s="104"/>
      <c r="U27" s="1"/>
      <c r="W27" s="143" t="s">
        <v>13</v>
      </c>
      <c r="X27" s="144">
        <v>3</v>
      </c>
    </row>
    <row r="28" spans="1:24" ht="15.75" x14ac:dyDescent="0.25">
      <c r="A28" s="130">
        <v>1</v>
      </c>
      <c r="B28" s="50" t="s">
        <v>51</v>
      </c>
      <c r="C28" s="36" t="s">
        <v>53</v>
      </c>
      <c r="D28" s="110" t="s">
        <v>2</v>
      </c>
      <c r="E28" s="134" t="s">
        <v>2</v>
      </c>
      <c r="F28" s="51"/>
      <c r="G28" s="9"/>
      <c r="H28" s="58" t="s">
        <v>14</v>
      </c>
      <c r="I28" s="147">
        <v>3</v>
      </c>
      <c r="J28" s="37"/>
      <c r="M28" s="9"/>
      <c r="Q28" s="76"/>
      <c r="R28" s="104"/>
      <c r="U28" s="1"/>
      <c r="W28" s="143" t="s">
        <v>100</v>
      </c>
      <c r="X28" s="144">
        <v>3</v>
      </c>
    </row>
    <row r="29" spans="1:24" ht="16.5" thickBot="1" x14ac:dyDescent="0.3">
      <c r="A29" s="132">
        <v>2</v>
      </c>
      <c r="B29" s="61" t="s">
        <v>52</v>
      </c>
      <c r="C29" s="54" t="s">
        <v>53</v>
      </c>
      <c r="D29" s="113" t="s">
        <v>2</v>
      </c>
      <c r="E29" s="137"/>
      <c r="F29" s="62"/>
      <c r="G29" s="9"/>
      <c r="H29" s="58" t="s">
        <v>15</v>
      </c>
      <c r="I29" s="147">
        <v>3</v>
      </c>
      <c r="J29" s="37"/>
      <c r="M29" s="9"/>
      <c r="Q29" s="76"/>
      <c r="R29" s="104"/>
      <c r="U29" s="1"/>
      <c r="W29" s="143" t="s">
        <v>109</v>
      </c>
      <c r="X29" s="144">
        <v>3</v>
      </c>
    </row>
    <row r="30" spans="1:24" ht="16.5" thickBot="1" x14ac:dyDescent="0.3">
      <c r="B30" s="63" t="s">
        <v>23</v>
      </c>
      <c r="C30" s="64">
        <f>SUM(C31:C38)</f>
        <v>27</v>
      </c>
      <c r="D30" s="65"/>
      <c r="E30" s="65"/>
      <c r="F30" s="66"/>
      <c r="G30" s="9"/>
      <c r="H30" s="58" t="s">
        <v>16</v>
      </c>
      <c r="I30" s="147">
        <v>1</v>
      </c>
      <c r="J30" s="37"/>
      <c r="M30" s="9"/>
      <c r="Q30" s="76"/>
      <c r="R30" s="104"/>
      <c r="U30" s="1"/>
      <c r="W30" s="143" t="s">
        <v>101</v>
      </c>
      <c r="X30" s="144">
        <v>3</v>
      </c>
    </row>
    <row r="31" spans="1:24" ht="15.75" x14ac:dyDescent="0.25">
      <c r="B31" s="67" t="s">
        <v>43</v>
      </c>
      <c r="C31" s="68">
        <v>4</v>
      </c>
      <c r="D31" s="35"/>
      <c r="E31" s="136"/>
      <c r="F31" s="51"/>
      <c r="G31" s="9"/>
      <c r="H31" s="58" t="s">
        <v>17</v>
      </c>
      <c r="I31" s="147">
        <v>3</v>
      </c>
      <c r="J31" s="37"/>
      <c r="M31" s="9"/>
      <c r="Q31" s="76"/>
      <c r="R31" s="104"/>
      <c r="U31" s="1"/>
      <c r="W31" s="143" t="s">
        <v>110</v>
      </c>
      <c r="X31" s="144">
        <v>3</v>
      </c>
    </row>
    <row r="32" spans="1:24" ht="15.75" x14ac:dyDescent="0.25">
      <c r="B32" s="34" t="s">
        <v>44</v>
      </c>
      <c r="C32" s="35">
        <v>4</v>
      </c>
      <c r="D32" s="35"/>
      <c r="E32" s="136"/>
      <c r="F32" s="51"/>
      <c r="G32" s="9"/>
      <c r="H32" s="58" t="s">
        <v>18</v>
      </c>
      <c r="I32" s="147">
        <v>1</v>
      </c>
      <c r="J32" s="37"/>
      <c r="M32" s="84"/>
      <c r="N32" s="85">
        <f>SUM(N24:N31)</f>
        <v>0</v>
      </c>
      <c r="P32" s="84"/>
      <c r="Q32" s="85">
        <f>SUM(Q24:Q31)</f>
        <v>0</v>
      </c>
      <c r="R32" s="104"/>
      <c r="S32" s="84"/>
      <c r="T32" s="85">
        <f>SUM(T24:T31)</f>
        <v>0</v>
      </c>
      <c r="U32" s="1"/>
      <c r="W32" s="143" t="s">
        <v>102</v>
      </c>
      <c r="X32" s="144">
        <v>3</v>
      </c>
    </row>
    <row r="33" spans="2:24" ht="15.75" x14ac:dyDescent="0.25">
      <c r="B33" s="34" t="s">
        <v>45</v>
      </c>
      <c r="C33" s="35">
        <v>4</v>
      </c>
      <c r="D33" s="35"/>
      <c r="E33" s="136"/>
      <c r="F33" s="51"/>
      <c r="G33" s="9"/>
      <c r="H33" s="58" t="s">
        <v>26</v>
      </c>
      <c r="I33" s="147">
        <v>3</v>
      </c>
      <c r="J33" s="37"/>
      <c r="M33" s="11" t="s">
        <v>60</v>
      </c>
      <c r="N33" s="81">
        <f>N1+3</f>
        <v>2019</v>
      </c>
      <c r="O33" s="101"/>
      <c r="P33" s="11" t="s">
        <v>61</v>
      </c>
      <c r="Q33" s="81">
        <f>N1+4</f>
        <v>2020</v>
      </c>
      <c r="R33" s="101"/>
      <c r="S33" s="11" t="s">
        <v>62</v>
      </c>
      <c r="T33" s="81">
        <f>N1+4</f>
        <v>2020</v>
      </c>
      <c r="U33" s="1"/>
      <c r="W33" s="143" t="s">
        <v>103</v>
      </c>
      <c r="X33" s="144">
        <v>3</v>
      </c>
    </row>
    <row r="34" spans="2:24" ht="15.75" x14ac:dyDescent="0.25">
      <c r="B34" s="34" t="s">
        <v>49</v>
      </c>
      <c r="C34" s="35">
        <v>3</v>
      </c>
      <c r="D34" s="35"/>
      <c r="E34" s="136"/>
      <c r="F34" s="51"/>
      <c r="G34" s="9"/>
      <c r="H34" s="58" t="s">
        <v>27</v>
      </c>
      <c r="I34" s="147">
        <v>3</v>
      </c>
      <c r="J34" s="37"/>
      <c r="M34" s="9"/>
      <c r="Q34" s="76"/>
      <c r="R34" s="104"/>
      <c r="U34" s="1"/>
      <c r="W34" s="143" t="s">
        <v>104</v>
      </c>
      <c r="X34" s="144">
        <v>3</v>
      </c>
    </row>
    <row r="35" spans="2:24" ht="15.75" x14ac:dyDescent="0.25">
      <c r="B35" s="69" t="s">
        <v>48</v>
      </c>
      <c r="C35" s="183">
        <v>4</v>
      </c>
      <c r="D35" s="89"/>
      <c r="E35" s="121"/>
      <c r="F35" s="165"/>
      <c r="G35" s="9"/>
      <c r="H35" s="155" t="s">
        <v>69</v>
      </c>
      <c r="I35" s="156">
        <v>9</v>
      </c>
      <c r="J35" s="157"/>
      <c r="M35" s="9"/>
      <c r="Q35" s="76"/>
      <c r="R35" s="104"/>
      <c r="U35" s="1"/>
      <c r="W35" s="143" t="s">
        <v>105</v>
      </c>
      <c r="X35" s="144">
        <v>3</v>
      </c>
    </row>
    <row r="36" spans="2:24" x14ac:dyDescent="0.25">
      <c r="B36" s="123" t="s">
        <v>50</v>
      </c>
      <c r="C36" s="184"/>
      <c r="D36" s="124"/>
      <c r="E36" s="125"/>
      <c r="F36" s="166"/>
      <c r="G36" s="9"/>
      <c r="H36" s="189" t="s">
        <v>70</v>
      </c>
      <c r="I36" s="190">
        <v>3</v>
      </c>
      <c r="J36" s="37"/>
      <c r="M36" s="9"/>
      <c r="Q36" s="76"/>
      <c r="R36" s="104"/>
      <c r="U36" s="1"/>
      <c r="W36" s="143" t="s">
        <v>116</v>
      </c>
      <c r="X36" s="144">
        <v>3</v>
      </c>
    </row>
    <row r="37" spans="2:24" ht="15.75" x14ac:dyDescent="0.25">
      <c r="B37" s="69" t="s">
        <v>46</v>
      </c>
      <c r="C37" s="70">
        <v>4</v>
      </c>
      <c r="D37" s="70"/>
      <c r="E37" s="138"/>
      <c r="F37" s="51"/>
      <c r="G37" s="9"/>
      <c r="H37" s="189" t="s">
        <v>71</v>
      </c>
      <c r="I37" s="190">
        <v>3</v>
      </c>
      <c r="J37" s="37"/>
      <c r="M37" s="9"/>
      <c r="Q37" s="76"/>
      <c r="R37" s="104"/>
      <c r="U37" s="1"/>
      <c r="W37" s="143" t="s">
        <v>106</v>
      </c>
      <c r="X37" s="144">
        <v>1</v>
      </c>
    </row>
    <row r="38" spans="2:24" ht="15.75" thickBot="1" x14ac:dyDescent="0.3">
      <c r="B38" s="52" t="s">
        <v>47</v>
      </c>
      <c r="C38" s="53">
        <v>4</v>
      </c>
      <c r="D38" s="53"/>
      <c r="E38" s="120"/>
      <c r="F38" s="62"/>
      <c r="G38" s="9"/>
      <c r="H38" s="189" t="s">
        <v>72</v>
      </c>
      <c r="I38" s="190">
        <v>3</v>
      </c>
      <c r="J38" s="37"/>
      <c r="M38" s="9"/>
      <c r="R38" s="104"/>
      <c r="U38" s="1"/>
      <c r="W38" s="150" t="s">
        <v>114</v>
      </c>
      <c r="X38" s="151">
        <v>3</v>
      </c>
    </row>
    <row r="39" spans="2:24" ht="15.75" thickBot="1" x14ac:dyDescent="0.3">
      <c r="B39" s="12"/>
      <c r="C39" s="41"/>
      <c r="D39" s="41"/>
      <c r="E39" s="41"/>
      <c r="F39" s="41"/>
      <c r="G39" s="9"/>
      <c r="H39" s="189" t="s">
        <v>73</v>
      </c>
      <c r="I39" s="190">
        <v>3</v>
      </c>
      <c r="J39" s="37"/>
      <c r="M39" s="9"/>
      <c r="Q39" s="76"/>
      <c r="R39" s="104"/>
      <c r="U39" s="1"/>
      <c r="W39" s="143" t="s">
        <v>111</v>
      </c>
      <c r="X39" s="144">
        <v>3</v>
      </c>
    </row>
    <row r="40" spans="2:24" ht="15.75" thickBot="1" x14ac:dyDescent="0.3">
      <c r="B40" s="72" t="s">
        <v>24</v>
      </c>
      <c r="C40" s="73">
        <f>C8+C30</f>
        <v>54</v>
      </c>
      <c r="D40" s="73"/>
      <c r="E40" s="73"/>
      <c r="F40" s="74"/>
      <c r="G40" s="9"/>
      <c r="H40" s="189" t="s">
        <v>28</v>
      </c>
      <c r="I40" s="190">
        <v>3</v>
      </c>
      <c r="J40" s="37"/>
      <c r="M40" s="9"/>
      <c r="Q40" s="76"/>
      <c r="R40" s="104"/>
      <c r="U40" s="1"/>
      <c r="W40" s="143" t="s">
        <v>111</v>
      </c>
      <c r="X40" s="144">
        <v>3</v>
      </c>
    </row>
    <row r="41" spans="2:24" x14ac:dyDescent="0.25">
      <c r="B41" s="176" t="s">
        <v>120</v>
      </c>
      <c r="C41" s="177"/>
      <c r="D41" s="177"/>
      <c r="E41" s="177"/>
      <c r="F41" s="178"/>
      <c r="G41" s="9"/>
      <c r="H41" s="189" t="s">
        <v>31</v>
      </c>
      <c r="I41" s="190">
        <v>6</v>
      </c>
      <c r="J41" s="37"/>
      <c r="M41" s="9"/>
      <c r="Q41" s="76"/>
      <c r="R41" s="104"/>
      <c r="U41" s="1"/>
      <c r="W41" s="143" t="s">
        <v>111</v>
      </c>
      <c r="X41" s="144">
        <v>3</v>
      </c>
    </row>
    <row r="42" spans="2:24" ht="15.75" thickBot="1" x14ac:dyDescent="0.3">
      <c r="B42" s="179" t="s">
        <v>56</v>
      </c>
      <c r="C42" s="180"/>
      <c r="D42" s="180"/>
      <c r="E42" s="180"/>
      <c r="F42" s="181"/>
      <c r="G42" s="9"/>
      <c r="H42" s="191" t="s">
        <v>57</v>
      </c>
      <c r="I42" s="192">
        <v>2</v>
      </c>
      <c r="J42" s="159"/>
      <c r="M42" s="84"/>
      <c r="N42" s="85">
        <f>SUM(N34:N41)</f>
        <v>0</v>
      </c>
      <c r="P42" s="84"/>
      <c r="Q42" s="85">
        <f>SUM(Q34:Q41)</f>
        <v>0</v>
      </c>
      <c r="R42" s="104"/>
      <c r="S42" s="84"/>
      <c r="T42" s="85">
        <f>SUM(T34:T41)</f>
        <v>0</v>
      </c>
      <c r="U42" s="1"/>
      <c r="W42" s="143" t="s">
        <v>111</v>
      </c>
      <c r="X42" s="144">
        <v>3</v>
      </c>
    </row>
    <row r="43" spans="2:24" ht="15.75" thickBot="1" x14ac:dyDescent="0.3">
      <c r="B43" s="158" t="s">
        <v>117</v>
      </c>
      <c r="C43" s="39"/>
      <c r="D43" s="39"/>
      <c r="E43" s="39"/>
      <c r="F43" s="40"/>
      <c r="G43" s="9"/>
      <c r="H43" s="193" t="s">
        <v>59</v>
      </c>
      <c r="I43" s="192"/>
      <c r="J43" s="160"/>
      <c r="M43" s="11" t="s">
        <v>60</v>
      </c>
      <c r="N43" s="81">
        <f>N1+4</f>
        <v>2020</v>
      </c>
      <c r="O43" s="101"/>
      <c r="P43" s="11" t="s">
        <v>61</v>
      </c>
      <c r="Q43" s="81">
        <f>N1+5</f>
        <v>2021</v>
      </c>
      <c r="R43" s="101"/>
      <c r="S43" s="11" t="s">
        <v>62</v>
      </c>
      <c r="T43" s="81">
        <f>N1+5</f>
        <v>2021</v>
      </c>
      <c r="U43" s="1"/>
    </row>
    <row r="44" spans="2:24" ht="15.75" thickBot="1" x14ac:dyDescent="0.3">
      <c r="B44" s="171" t="s">
        <v>35</v>
      </c>
      <c r="C44" s="172"/>
      <c r="D44" s="24"/>
      <c r="E44" s="24"/>
      <c r="F44" s="24"/>
      <c r="G44" s="9"/>
      <c r="H44" s="149" t="s">
        <v>113</v>
      </c>
      <c r="I44" s="148"/>
      <c r="J44" s="55"/>
      <c r="M44" s="9"/>
      <c r="Q44" s="76"/>
      <c r="R44" s="104"/>
      <c r="U44" s="1"/>
    </row>
    <row r="45" spans="2:24" ht="15.75" thickBot="1" x14ac:dyDescent="0.3">
      <c r="B45" s="169" t="s">
        <v>34</v>
      </c>
      <c r="C45" s="170"/>
      <c r="D45" s="24"/>
      <c r="E45" s="24"/>
      <c r="F45" s="24"/>
      <c r="G45" s="9"/>
      <c r="H45" s="72" t="s">
        <v>25</v>
      </c>
      <c r="I45" s="72">
        <f>I5+I14+I19+I35</f>
        <v>74</v>
      </c>
      <c r="J45" s="75"/>
      <c r="M45" s="9"/>
      <c r="Q45" s="76"/>
      <c r="R45" s="104"/>
      <c r="U45" s="1"/>
    </row>
    <row r="46" spans="2:24" x14ac:dyDescent="0.25">
      <c r="B46" s="167" t="s">
        <v>33</v>
      </c>
      <c r="C46" s="168"/>
      <c r="D46" s="24"/>
      <c r="E46" s="24"/>
      <c r="F46" s="24"/>
      <c r="G46" s="9"/>
      <c r="J46" s="10"/>
      <c r="M46" s="9"/>
      <c r="Q46" s="76"/>
      <c r="R46" s="104"/>
      <c r="U46" s="1"/>
    </row>
    <row r="47" spans="2:24" x14ac:dyDescent="0.25">
      <c r="B47" s="8"/>
      <c r="C47" s="24"/>
      <c r="D47" s="24"/>
      <c r="E47" s="24"/>
      <c r="F47" s="24"/>
      <c r="G47" s="9"/>
      <c r="J47" s="10"/>
      <c r="M47" s="9"/>
      <c r="Q47" s="76"/>
      <c r="R47" s="104"/>
      <c r="U47" s="1"/>
    </row>
    <row r="48" spans="2:24" x14ac:dyDescent="0.25">
      <c r="B48" s="8"/>
      <c r="C48" s="24"/>
      <c r="D48" s="24"/>
      <c r="E48" s="24"/>
      <c r="F48" s="24"/>
      <c r="G48" s="9"/>
      <c r="J48" s="10"/>
      <c r="M48" s="9"/>
      <c r="Q48" s="76"/>
      <c r="R48" s="104"/>
      <c r="U48" s="1"/>
    </row>
    <row r="49" spans="2:21" x14ac:dyDescent="0.25">
      <c r="B49" s="8"/>
      <c r="C49" s="24"/>
      <c r="D49" s="24"/>
      <c r="E49" s="24"/>
      <c r="F49" s="24"/>
      <c r="G49" s="9"/>
      <c r="I49" s="24"/>
      <c r="J49" s="10"/>
      <c r="M49" s="9"/>
      <c r="Q49" s="76"/>
      <c r="R49" s="104"/>
      <c r="U49" s="1"/>
    </row>
    <row r="50" spans="2:21" x14ac:dyDescent="0.25">
      <c r="B50" s="8"/>
      <c r="C50" s="24"/>
      <c r="D50" s="24"/>
      <c r="E50" s="24"/>
      <c r="F50" s="24"/>
      <c r="G50" s="9"/>
      <c r="I50" s="24"/>
      <c r="J50" s="10"/>
      <c r="M50" s="9"/>
      <c r="Q50" s="76"/>
      <c r="R50" s="104"/>
      <c r="U50" s="1"/>
    </row>
    <row r="51" spans="2:21" x14ac:dyDescent="0.25">
      <c r="B51" s="8"/>
      <c r="C51" s="24"/>
      <c r="D51" s="24"/>
      <c r="E51" s="24"/>
      <c r="F51" s="24"/>
      <c r="G51" s="9"/>
      <c r="I51" s="24"/>
      <c r="J51" s="10"/>
      <c r="M51" s="9"/>
      <c r="Q51" s="76"/>
      <c r="R51" s="104"/>
      <c r="U51" s="1"/>
    </row>
    <row r="52" spans="2:21" x14ac:dyDescent="0.25">
      <c r="B52" s="8"/>
      <c r="C52" s="24"/>
      <c r="D52" s="24"/>
      <c r="E52" s="24"/>
      <c r="F52" s="24"/>
      <c r="G52" s="9"/>
      <c r="I52" s="24"/>
      <c r="J52" s="10"/>
      <c r="M52" s="84"/>
      <c r="N52" s="85">
        <f>SUM(N44:N51)</f>
        <v>0</v>
      </c>
      <c r="P52" s="84"/>
      <c r="Q52" s="85">
        <f>SUM(Q44:Q51)</f>
        <v>0</v>
      </c>
      <c r="R52" s="104"/>
      <c r="S52" s="84"/>
      <c r="T52" s="85">
        <f>SUM(T44:T51)</f>
        <v>0</v>
      </c>
      <c r="U52" s="1"/>
    </row>
    <row r="53" spans="2:21" x14ac:dyDescent="0.25">
      <c r="B53" s="8"/>
      <c r="C53" s="24"/>
      <c r="D53" s="24"/>
      <c r="E53" s="24"/>
      <c r="F53" s="24"/>
      <c r="G53" s="9"/>
      <c r="I53" s="24"/>
      <c r="J53" s="10"/>
      <c r="M53" s="11" t="s">
        <v>60</v>
      </c>
      <c r="N53" s="81">
        <f>N1+5</f>
        <v>2021</v>
      </c>
      <c r="O53" s="101"/>
      <c r="P53" s="11" t="s">
        <v>61</v>
      </c>
      <c r="Q53" s="81">
        <f>N1+6</f>
        <v>2022</v>
      </c>
      <c r="R53" s="101"/>
      <c r="S53" s="11" t="s">
        <v>62</v>
      </c>
      <c r="T53" s="81">
        <f>N1+6</f>
        <v>2022</v>
      </c>
      <c r="U53" s="1"/>
    </row>
    <row r="54" spans="2:21" x14ac:dyDescent="0.25">
      <c r="B54" s="8"/>
      <c r="C54" s="24"/>
      <c r="D54" s="24"/>
      <c r="E54" s="24"/>
      <c r="F54" s="24"/>
      <c r="G54" s="9"/>
      <c r="H54" s="9"/>
      <c r="I54" s="24"/>
      <c r="J54" s="10"/>
      <c r="M54" s="9"/>
      <c r="Q54" s="76"/>
      <c r="R54" s="104"/>
      <c r="U54" s="1"/>
    </row>
    <row r="55" spans="2:21" x14ac:dyDescent="0.25">
      <c r="B55" s="8"/>
      <c r="C55" s="24"/>
      <c r="D55" s="24"/>
      <c r="E55" s="24"/>
      <c r="F55" s="24"/>
      <c r="G55" s="9"/>
      <c r="H55" s="76"/>
      <c r="I55" s="24"/>
      <c r="J55" s="10"/>
      <c r="M55" s="9"/>
      <c r="Q55" s="76"/>
      <c r="R55" s="104"/>
      <c r="U55" s="1"/>
    </row>
    <row r="56" spans="2:21" x14ac:dyDescent="0.25">
      <c r="B56" s="8"/>
      <c r="C56" s="24"/>
      <c r="D56" s="24"/>
      <c r="E56" s="24"/>
      <c r="F56" s="24"/>
      <c r="G56" s="9"/>
      <c r="H56" s="76"/>
      <c r="I56" s="24"/>
      <c r="J56" s="10"/>
      <c r="M56" s="9"/>
      <c r="Q56" s="76"/>
      <c r="R56" s="104"/>
      <c r="U56" s="1"/>
    </row>
    <row r="57" spans="2:21" x14ac:dyDescent="0.25">
      <c r="B57" s="8"/>
      <c r="C57" s="24"/>
      <c r="D57" s="24"/>
      <c r="E57" s="24"/>
      <c r="F57" s="24"/>
      <c r="G57" s="9"/>
      <c r="I57" s="24"/>
      <c r="J57" s="10"/>
      <c r="M57" s="9"/>
      <c r="Q57" s="76"/>
      <c r="R57" s="104"/>
      <c r="U57" s="1"/>
    </row>
    <row r="58" spans="2:21" x14ac:dyDescent="0.25">
      <c r="B58" s="8"/>
      <c r="C58" s="24"/>
      <c r="D58" s="24"/>
      <c r="E58" s="24"/>
      <c r="F58" s="24"/>
      <c r="G58" s="9"/>
      <c r="H58" s="77"/>
      <c r="I58" s="24"/>
      <c r="J58" s="10"/>
      <c r="M58" s="9"/>
      <c r="U58" s="1"/>
    </row>
    <row r="59" spans="2:21" ht="15.75" thickBot="1" x14ac:dyDescent="0.3">
      <c r="B59" s="12"/>
      <c r="C59" s="41"/>
      <c r="D59" s="41"/>
      <c r="E59" s="41"/>
      <c r="F59" s="41"/>
      <c r="G59" s="13"/>
      <c r="H59" s="13"/>
      <c r="I59" s="41"/>
      <c r="J59" s="14"/>
      <c r="M59" s="9"/>
      <c r="U59" s="1"/>
    </row>
    <row r="60" spans="2:21" x14ac:dyDescent="0.25">
      <c r="M60" s="9"/>
      <c r="U60" s="1"/>
    </row>
    <row r="61" spans="2:21" x14ac:dyDescent="0.25">
      <c r="M61" s="9"/>
      <c r="U61" s="1"/>
    </row>
    <row r="62" spans="2:21" ht="15.75" thickBot="1" x14ac:dyDescent="0.3">
      <c r="M62" s="83"/>
      <c r="N62" s="86">
        <f>SUM(N54:N61)</f>
        <v>0</v>
      </c>
      <c r="O62" s="102"/>
      <c r="P62" s="83"/>
      <c r="Q62" s="86">
        <f>SUM(Q54:Q61)</f>
        <v>0</v>
      </c>
      <c r="R62" s="105"/>
      <c r="S62" s="83"/>
      <c r="T62" s="86">
        <f>SUM(T54:T61)</f>
        <v>0</v>
      </c>
      <c r="U62" s="82"/>
    </row>
  </sheetData>
  <mergeCells count="25">
    <mergeCell ref="A15:A17"/>
    <mergeCell ref="A12:A13"/>
    <mergeCell ref="D15:D16"/>
    <mergeCell ref="D25:D26"/>
    <mergeCell ref="A25:A26"/>
    <mergeCell ref="A20:A21"/>
    <mergeCell ref="C20:C21"/>
    <mergeCell ref="B46:C46"/>
    <mergeCell ref="B45:C45"/>
    <mergeCell ref="B44:C44"/>
    <mergeCell ref="I42:I43"/>
    <mergeCell ref="E1:E7"/>
    <mergeCell ref="F35:F36"/>
    <mergeCell ref="B41:F41"/>
    <mergeCell ref="B42:F42"/>
    <mergeCell ref="C25:C26"/>
    <mergeCell ref="C35:C36"/>
    <mergeCell ref="C12:C13"/>
    <mergeCell ref="F12:F13"/>
    <mergeCell ref="D1:D7"/>
    <mergeCell ref="J42:J43"/>
    <mergeCell ref="J9:J10"/>
    <mergeCell ref="I9:I10"/>
    <mergeCell ref="C15:C16"/>
    <mergeCell ref="F15:F16"/>
  </mergeCells>
  <printOptions horizontalCentered="1" verticalCentered="1"/>
  <pageMargins left="0.45" right="0.45" top="0.5" bottom="0.5" header="0" footer="0"/>
  <pageSetup scale="80" orientation="portrait" horizontalDpi="1200" verticalDpi="1200" r:id="rId1"/>
  <headerFooter>
    <oddHeader>&amp;C&amp;"-,Bold"&amp;14 2015-2016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57150</xdr:colOff>
                    <xdr:row>8</xdr:row>
                    <xdr:rowOff>9525</xdr:rowOff>
                  </from>
                  <to>
                    <xdr:col>7</xdr:col>
                    <xdr:colOff>9525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5</xdr:col>
                    <xdr:colOff>57150</xdr:colOff>
                    <xdr:row>9</xdr:row>
                    <xdr:rowOff>0</xdr:rowOff>
                  </from>
                  <to>
                    <xdr:col>7</xdr:col>
                    <xdr:colOff>9525</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5</xdr:col>
                    <xdr:colOff>47625</xdr:colOff>
                    <xdr:row>10</xdr:row>
                    <xdr:rowOff>0</xdr:rowOff>
                  </from>
                  <to>
                    <xdr:col>7</xdr:col>
                    <xdr:colOff>0</xdr:colOff>
                    <xdr:row>11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5</xdr:col>
                    <xdr:colOff>47625</xdr:colOff>
                    <xdr:row>11</xdr:row>
                    <xdr:rowOff>76200</xdr:rowOff>
                  </from>
                  <to>
                    <xdr:col>7</xdr:col>
                    <xdr:colOff>0</xdr:colOff>
                    <xdr:row>12</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5</xdr:col>
                    <xdr:colOff>47625</xdr:colOff>
                    <xdr:row>13</xdr:row>
                    <xdr:rowOff>0</xdr:rowOff>
                  </from>
                  <to>
                    <xdr:col>7</xdr:col>
                    <xdr:colOff>0</xdr:colOff>
                    <xdr:row>14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5</xdr:col>
                    <xdr:colOff>47625</xdr:colOff>
                    <xdr:row>14</xdr:row>
                    <xdr:rowOff>85725</xdr:rowOff>
                  </from>
                  <to>
                    <xdr:col>7</xdr:col>
                    <xdr:colOff>0</xdr:colOff>
                    <xdr:row>15</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5</xdr:col>
                    <xdr:colOff>47625</xdr:colOff>
                    <xdr:row>17</xdr:row>
                    <xdr:rowOff>0</xdr:rowOff>
                  </from>
                  <to>
                    <xdr:col>7</xdr:col>
                    <xdr:colOff>0</xdr:colOff>
                    <xdr:row>18</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5</xdr:col>
                    <xdr:colOff>47625</xdr:colOff>
                    <xdr:row>18</xdr:row>
                    <xdr:rowOff>0</xdr:rowOff>
                  </from>
                  <to>
                    <xdr:col>7</xdr:col>
                    <xdr:colOff>0</xdr:colOff>
                    <xdr:row>19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5</xdr:col>
                    <xdr:colOff>47625</xdr:colOff>
                    <xdr:row>19</xdr:row>
                    <xdr:rowOff>0</xdr:rowOff>
                  </from>
                  <to>
                    <xdr:col>7</xdr:col>
                    <xdr:colOff>0</xdr:colOff>
                    <xdr:row>20</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5</xdr:col>
                    <xdr:colOff>47625</xdr:colOff>
                    <xdr:row>21</xdr:row>
                    <xdr:rowOff>0</xdr:rowOff>
                  </from>
                  <to>
                    <xdr:col>7</xdr:col>
                    <xdr:colOff>0</xdr:colOff>
                    <xdr:row>22</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5</xdr:col>
                    <xdr:colOff>47625</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from>
                    <xdr:col>5</xdr:col>
                    <xdr:colOff>47625</xdr:colOff>
                    <xdr:row>24</xdr:row>
                    <xdr:rowOff>85725</xdr:rowOff>
                  </from>
                  <to>
                    <xdr:col>7</xdr:col>
                    <xdr:colOff>0</xdr:colOff>
                    <xdr:row>25</xdr:row>
                    <xdr:rowOff>104775</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from>
                    <xdr:col>5</xdr:col>
                    <xdr:colOff>47625</xdr:colOff>
                    <xdr:row>23</xdr:row>
                    <xdr:rowOff>0</xdr:rowOff>
                  </from>
                  <to>
                    <xdr:col>7</xdr:col>
                    <xdr:colOff>0</xdr:colOff>
                    <xdr:row>24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ltText="">
                <anchor moveWithCells="1">
                  <from>
                    <xdr:col>5</xdr:col>
                    <xdr:colOff>47625</xdr:colOff>
                    <xdr:row>26</xdr:row>
                    <xdr:rowOff>0</xdr:rowOff>
                  </from>
                  <to>
                    <xdr:col>7</xdr:col>
                    <xdr:colOff>0</xdr:colOff>
                    <xdr:row>27</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ltText="">
                <anchor moveWithCells="1">
                  <from>
                    <xdr:col>5</xdr:col>
                    <xdr:colOff>47625</xdr:colOff>
                    <xdr:row>27</xdr:row>
                    <xdr:rowOff>0</xdr:rowOff>
                  </from>
                  <to>
                    <xdr:col>7</xdr:col>
                    <xdr:colOff>0</xdr:colOff>
                    <xdr:row>28</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ltText="">
                <anchor moveWithCells="1">
                  <from>
                    <xdr:col>5</xdr:col>
                    <xdr:colOff>47625</xdr:colOff>
                    <xdr:row>28</xdr:row>
                    <xdr:rowOff>0</xdr:rowOff>
                  </from>
                  <to>
                    <xdr:col>7</xdr:col>
                    <xdr:colOff>0</xdr:colOff>
                    <xdr:row>29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ltText="">
                <anchor moveWithCells="1">
                  <from>
                    <xdr:col>5</xdr:col>
                    <xdr:colOff>47625</xdr:colOff>
                    <xdr:row>7</xdr:row>
                    <xdr:rowOff>0</xdr:rowOff>
                  </from>
                  <to>
                    <xdr:col>7</xdr:col>
                    <xdr:colOff>0</xdr:colOff>
                    <xdr:row>8</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ltText="">
                <anchor moveWithCells="1">
                  <from>
                    <xdr:col>5</xdr:col>
                    <xdr:colOff>47625</xdr:colOff>
                    <xdr:row>30</xdr:row>
                    <xdr:rowOff>0</xdr:rowOff>
                  </from>
                  <to>
                    <xdr:col>7</xdr:col>
                    <xdr:colOff>0</xdr:colOff>
                    <xdr:row>31</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ltText="">
                <anchor moveWithCells="1">
                  <from>
                    <xdr:col>5</xdr:col>
                    <xdr:colOff>47625</xdr:colOff>
                    <xdr:row>31</xdr:row>
                    <xdr:rowOff>0</xdr:rowOff>
                  </from>
                  <to>
                    <xdr:col>7</xdr:col>
                    <xdr:colOff>0</xdr:colOff>
                    <xdr:row>32</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ltText="">
                <anchor moveWithCells="1">
                  <from>
                    <xdr:col>5</xdr:col>
                    <xdr:colOff>47625</xdr:colOff>
                    <xdr:row>32</xdr:row>
                    <xdr:rowOff>0</xdr:rowOff>
                  </from>
                  <to>
                    <xdr:col>7</xdr:col>
                    <xdr:colOff>0</xdr:colOff>
                    <xdr:row>33</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ltText="">
                <anchor moveWithCells="1">
                  <from>
                    <xdr:col>5</xdr:col>
                    <xdr:colOff>47625</xdr:colOff>
                    <xdr:row>33</xdr:row>
                    <xdr:rowOff>0</xdr:rowOff>
                  </from>
                  <to>
                    <xdr:col>7</xdr:col>
                    <xdr:colOff>0</xdr:colOff>
                    <xdr:row>34</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ltText="">
                <anchor moveWithCells="1">
                  <from>
                    <xdr:col>5</xdr:col>
                    <xdr:colOff>47625</xdr:colOff>
                    <xdr:row>34</xdr:row>
                    <xdr:rowOff>95250</xdr:rowOff>
                  </from>
                  <to>
                    <xdr:col>7</xdr:col>
                    <xdr:colOff>0</xdr:colOff>
                    <xdr:row>35</xdr:row>
                    <xdr:rowOff>114300</xdr:rowOff>
                  </to>
                </anchor>
              </controlPr>
            </control>
          </mc:Choice>
        </mc:AlternateContent>
        <mc:AlternateContent xmlns:mc="http://schemas.openxmlformats.org/markup-compatibility/2006">
          <mc:Choice Requires="x14">
            <control shapeId="1047" r:id="rId26" name="Check Box 23">
              <controlPr defaultSize="0" autoFill="0" autoLine="0" autoPict="0" altText="">
                <anchor moveWithCells="1">
                  <from>
                    <xdr:col>5</xdr:col>
                    <xdr:colOff>47625</xdr:colOff>
                    <xdr:row>36</xdr:row>
                    <xdr:rowOff>0</xdr:rowOff>
                  </from>
                  <to>
                    <xdr:col>7</xdr:col>
                    <xdr:colOff>0</xdr:colOff>
                    <xdr:row>37</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ltText="">
                <anchor moveWithCells="1">
                  <from>
                    <xdr:col>5</xdr:col>
                    <xdr:colOff>47625</xdr:colOff>
                    <xdr:row>37</xdr:row>
                    <xdr:rowOff>0</xdr:rowOff>
                  </from>
                  <to>
                    <xdr:col>7</xdr:col>
                    <xdr:colOff>0</xdr:colOff>
                    <xdr:row>38</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ltText="">
                <anchor moveWithCells="1">
                  <from>
                    <xdr:col>5</xdr:col>
                    <xdr:colOff>47625</xdr:colOff>
                    <xdr:row>29</xdr:row>
                    <xdr:rowOff>0</xdr:rowOff>
                  </from>
                  <to>
                    <xdr:col>7</xdr:col>
                    <xdr:colOff>0</xdr:colOff>
                    <xdr:row>30</xdr:row>
                    <xdr:rowOff>28575</xdr:rowOff>
                  </to>
                </anchor>
              </controlPr>
            </control>
          </mc:Choice>
        </mc:AlternateContent>
        <mc:AlternateContent xmlns:mc="http://schemas.openxmlformats.org/markup-compatibility/2006">
          <mc:Choice Requires="x14">
            <control shapeId="1051" r:id="rId29" name="Check Box 27">
              <controlPr defaultSize="0" autoFill="0" autoLine="0" autoPict="0" altText="">
                <anchor moveWithCells="1">
                  <from>
                    <xdr:col>5</xdr:col>
                    <xdr:colOff>47625</xdr:colOff>
                    <xdr:row>39</xdr:row>
                    <xdr:rowOff>0</xdr:rowOff>
                  </from>
                  <to>
                    <xdr:col>7</xdr:col>
                    <xdr:colOff>0</xdr:colOff>
                    <xdr:row>40</xdr:row>
                    <xdr:rowOff>28575</xdr:rowOff>
                  </to>
                </anchor>
              </controlPr>
            </control>
          </mc:Choice>
        </mc:AlternateContent>
        <mc:AlternateContent xmlns:mc="http://schemas.openxmlformats.org/markup-compatibility/2006">
          <mc:Choice Requires="x14">
            <control shapeId="1052" r:id="rId30" name="Check Box 28">
              <controlPr defaultSize="0" autoFill="0" autoLine="0" autoPict="0" altText="">
                <anchor moveWithCells="1">
                  <from>
                    <xdr:col>9</xdr:col>
                    <xdr:colOff>38100</xdr:colOff>
                    <xdr:row>44</xdr:row>
                    <xdr:rowOff>0</xdr:rowOff>
                  </from>
                  <to>
                    <xdr:col>10</xdr:col>
                    <xdr:colOff>57150</xdr:colOff>
                    <xdr:row>45</xdr:row>
                    <xdr:rowOff>28575</xdr:rowOff>
                  </to>
                </anchor>
              </controlPr>
            </control>
          </mc:Choice>
        </mc:AlternateContent>
        <mc:AlternateContent xmlns:mc="http://schemas.openxmlformats.org/markup-compatibility/2006">
          <mc:Choice Requires="x14">
            <control shapeId="1053" r:id="rId31" name="Check Box 29">
              <controlPr defaultSize="0" autoFill="0" autoLine="0" autoPict="0" altText="">
                <anchor moveWithCells="1">
                  <from>
                    <xdr:col>9</xdr:col>
                    <xdr:colOff>38100</xdr:colOff>
                    <xdr:row>39</xdr:row>
                    <xdr:rowOff>0</xdr:rowOff>
                  </from>
                  <to>
                    <xdr:col>10</xdr:col>
                    <xdr:colOff>57150</xdr:colOff>
                    <xdr:row>40</xdr:row>
                    <xdr:rowOff>19050</xdr:rowOff>
                  </to>
                </anchor>
              </controlPr>
            </control>
          </mc:Choice>
        </mc:AlternateContent>
        <mc:AlternateContent xmlns:mc="http://schemas.openxmlformats.org/markup-compatibility/2006">
          <mc:Choice Requires="x14">
            <control shapeId="1054" r:id="rId32" name="Check Box 30">
              <controlPr defaultSize="0" autoFill="0" autoLine="0" autoPict="0" altText="">
                <anchor moveWithCells="1">
                  <from>
                    <xdr:col>9</xdr:col>
                    <xdr:colOff>38100</xdr:colOff>
                    <xdr:row>38</xdr:row>
                    <xdr:rowOff>0</xdr:rowOff>
                  </from>
                  <to>
                    <xdr:col>10</xdr:col>
                    <xdr:colOff>57150</xdr:colOff>
                    <xdr:row>39</xdr:row>
                    <xdr:rowOff>19050</xdr:rowOff>
                  </to>
                </anchor>
              </controlPr>
            </control>
          </mc:Choice>
        </mc:AlternateContent>
        <mc:AlternateContent xmlns:mc="http://schemas.openxmlformats.org/markup-compatibility/2006">
          <mc:Choice Requires="x14">
            <control shapeId="1055" r:id="rId33" name="Check Box 31">
              <controlPr defaultSize="0" autoFill="0" autoLine="0" autoPict="0" altText="">
                <anchor moveWithCells="1">
                  <from>
                    <xdr:col>9</xdr:col>
                    <xdr:colOff>38100</xdr:colOff>
                    <xdr:row>37</xdr:row>
                    <xdr:rowOff>0</xdr:rowOff>
                  </from>
                  <to>
                    <xdr:col>10</xdr:col>
                    <xdr:colOff>57150</xdr:colOff>
                    <xdr:row>38</xdr:row>
                    <xdr:rowOff>19050</xdr:rowOff>
                  </to>
                </anchor>
              </controlPr>
            </control>
          </mc:Choice>
        </mc:AlternateContent>
        <mc:AlternateContent xmlns:mc="http://schemas.openxmlformats.org/markup-compatibility/2006">
          <mc:Choice Requires="x14">
            <control shapeId="1056" r:id="rId34" name="Check Box 32">
              <controlPr defaultSize="0" autoFill="0" autoLine="0" autoPict="0" altText="">
                <anchor moveWithCells="1">
                  <from>
                    <xdr:col>9</xdr:col>
                    <xdr:colOff>38100</xdr:colOff>
                    <xdr:row>36</xdr:row>
                    <xdr:rowOff>0</xdr:rowOff>
                  </from>
                  <to>
                    <xdr:col>10</xdr:col>
                    <xdr:colOff>57150</xdr:colOff>
                    <xdr:row>37</xdr:row>
                    <xdr:rowOff>19050</xdr:rowOff>
                  </to>
                </anchor>
              </controlPr>
            </control>
          </mc:Choice>
        </mc:AlternateContent>
        <mc:AlternateContent xmlns:mc="http://schemas.openxmlformats.org/markup-compatibility/2006">
          <mc:Choice Requires="x14">
            <control shapeId="1057" r:id="rId35" name="Check Box 33">
              <controlPr defaultSize="0" autoFill="0" autoLine="0" autoPict="0" altText="">
                <anchor moveWithCells="1">
                  <from>
                    <xdr:col>9</xdr:col>
                    <xdr:colOff>38100</xdr:colOff>
                    <xdr:row>35</xdr:row>
                    <xdr:rowOff>0</xdr:rowOff>
                  </from>
                  <to>
                    <xdr:col>10</xdr:col>
                    <xdr:colOff>57150</xdr:colOff>
                    <xdr:row>36</xdr:row>
                    <xdr:rowOff>28575</xdr:rowOff>
                  </to>
                </anchor>
              </controlPr>
            </control>
          </mc:Choice>
        </mc:AlternateContent>
        <mc:AlternateContent xmlns:mc="http://schemas.openxmlformats.org/markup-compatibility/2006">
          <mc:Choice Requires="x14">
            <control shapeId="1058" r:id="rId36" name="Check Box 34">
              <controlPr defaultSize="0" autoFill="0" autoLine="0" autoPict="0" altText="">
                <anchor moveWithCells="1">
                  <from>
                    <xdr:col>9</xdr:col>
                    <xdr:colOff>38100</xdr:colOff>
                    <xdr:row>34</xdr:row>
                    <xdr:rowOff>0</xdr:rowOff>
                  </from>
                  <to>
                    <xdr:col>10</xdr:col>
                    <xdr:colOff>57150</xdr:colOff>
                    <xdr:row>35</xdr:row>
                    <xdr:rowOff>19050</xdr:rowOff>
                  </to>
                </anchor>
              </controlPr>
            </control>
          </mc:Choice>
        </mc:AlternateContent>
        <mc:AlternateContent xmlns:mc="http://schemas.openxmlformats.org/markup-compatibility/2006">
          <mc:Choice Requires="x14">
            <control shapeId="1059" r:id="rId37" name="Check Box 35">
              <controlPr defaultSize="0" autoFill="0" autoLine="0" autoPict="0" altText="">
                <anchor moveWithCells="1">
                  <from>
                    <xdr:col>9</xdr:col>
                    <xdr:colOff>38100</xdr:colOff>
                    <xdr:row>33</xdr:row>
                    <xdr:rowOff>0</xdr:rowOff>
                  </from>
                  <to>
                    <xdr:col>10</xdr:col>
                    <xdr:colOff>57150</xdr:colOff>
                    <xdr:row>34</xdr:row>
                    <xdr:rowOff>28575</xdr:rowOff>
                  </to>
                </anchor>
              </controlPr>
            </control>
          </mc:Choice>
        </mc:AlternateContent>
        <mc:AlternateContent xmlns:mc="http://schemas.openxmlformats.org/markup-compatibility/2006">
          <mc:Choice Requires="x14">
            <control shapeId="1060" r:id="rId38" name="Check Box 36">
              <controlPr defaultSize="0" autoFill="0" autoLine="0" autoPict="0" altText="">
                <anchor moveWithCells="1">
                  <from>
                    <xdr:col>9</xdr:col>
                    <xdr:colOff>38100</xdr:colOff>
                    <xdr:row>32</xdr:row>
                    <xdr:rowOff>0</xdr:rowOff>
                  </from>
                  <to>
                    <xdr:col>10</xdr:col>
                    <xdr:colOff>57150</xdr:colOff>
                    <xdr:row>33</xdr:row>
                    <xdr:rowOff>19050</xdr:rowOff>
                  </to>
                </anchor>
              </controlPr>
            </control>
          </mc:Choice>
        </mc:AlternateContent>
        <mc:AlternateContent xmlns:mc="http://schemas.openxmlformats.org/markup-compatibility/2006">
          <mc:Choice Requires="x14">
            <control shapeId="1061" r:id="rId39" name="Check Box 37">
              <controlPr defaultSize="0" autoFill="0" autoLine="0" autoPict="0" altText="">
                <anchor moveWithCells="1">
                  <from>
                    <xdr:col>9</xdr:col>
                    <xdr:colOff>38100</xdr:colOff>
                    <xdr:row>31</xdr:row>
                    <xdr:rowOff>0</xdr:rowOff>
                  </from>
                  <to>
                    <xdr:col>10</xdr:col>
                    <xdr:colOff>57150</xdr:colOff>
                    <xdr:row>32</xdr:row>
                    <xdr:rowOff>28575</xdr:rowOff>
                  </to>
                </anchor>
              </controlPr>
            </control>
          </mc:Choice>
        </mc:AlternateContent>
        <mc:AlternateContent xmlns:mc="http://schemas.openxmlformats.org/markup-compatibility/2006">
          <mc:Choice Requires="x14">
            <control shapeId="1062" r:id="rId40" name="Check Box 38">
              <controlPr defaultSize="0" autoFill="0" autoLine="0" autoPict="0" altText="">
                <anchor moveWithCells="1">
                  <from>
                    <xdr:col>9</xdr:col>
                    <xdr:colOff>38100</xdr:colOff>
                    <xdr:row>30</xdr:row>
                    <xdr:rowOff>0</xdr:rowOff>
                  </from>
                  <to>
                    <xdr:col>10</xdr:col>
                    <xdr:colOff>57150</xdr:colOff>
                    <xdr:row>31</xdr:row>
                    <xdr:rowOff>28575</xdr:rowOff>
                  </to>
                </anchor>
              </controlPr>
            </control>
          </mc:Choice>
        </mc:AlternateContent>
        <mc:AlternateContent xmlns:mc="http://schemas.openxmlformats.org/markup-compatibility/2006">
          <mc:Choice Requires="x14">
            <control shapeId="1063" r:id="rId41" name="Check Box 39">
              <controlPr defaultSize="0" autoFill="0" autoLine="0" autoPict="0" altText="">
                <anchor moveWithCells="1">
                  <from>
                    <xdr:col>9</xdr:col>
                    <xdr:colOff>38100</xdr:colOff>
                    <xdr:row>29</xdr:row>
                    <xdr:rowOff>0</xdr:rowOff>
                  </from>
                  <to>
                    <xdr:col>10</xdr:col>
                    <xdr:colOff>57150</xdr:colOff>
                    <xdr:row>30</xdr:row>
                    <xdr:rowOff>19050</xdr:rowOff>
                  </to>
                </anchor>
              </controlPr>
            </control>
          </mc:Choice>
        </mc:AlternateContent>
        <mc:AlternateContent xmlns:mc="http://schemas.openxmlformats.org/markup-compatibility/2006">
          <mc:Choice Requires="x14">
            <control shapeId="1064" r:id="rId42" name="Check Box 40">
              <controlPr defaultSize="0" autoFill="0" autoLine="0" autoPict="0" altText="">
                <anchor moveWithCells="1">
                  <from>
                    <xdr:col>9</xdr:col>
                    <xdr:colOff>38100</xdr:colOff>
                    <xdr:row>28</xdr:row>
                    <xdr:rowOff>0</xdr:rowOff>
                  </from>
                  <to>
                    <xdr:col>10</xdr:col>
                    <xdr:colOff>57150</xdr:colOff>
                    <xdr:row>29</xdr:row>
                    <xdr:rowOff>9525</xdr:rowOff>
                  </to>
                </anchor>
              </controlPr>
            </control>
          </mc:Choice>
        </mc:AlternateContent>
        <mc:AlternateContent xmlns:mc="http://schemas.openxmlformats.org/markup-compatibility/2006">
          <mc:Choice Requires="x14">
            <control shapeId="1065" r:id="rId43" name="Check Box 41">
              <controlPr defaultSize="0" autoFill="0" autoLine="0" autoPict="0" altText="">
                <anchor moveWithCells="1">
                  <from>
                    <xdr:col>9</xdr:col>
                    <xdr:colOff>38100</xdr:colOff>
                    <xdr:row>27</xdr:row>
                    <xdr:rowOff>0</xdr:rowOff>
                  </from>
                  <to>
                    <xdr:col>10</xdr:col>
                    <xdr:colOff>57150</xdr:colOff>
                    <xdr:row>28</xdr:row>
                    <xdr:rowOff>19050</xdr:rowOff>
                  </to>
                </anchor>
              </controlPr>
            </control>
          </mc:Choice>
        </mc:AlternateContent>
        <mc:AlternateContent xmlns:mc="http://schemas.openxmlformats.org/markup-compatibility/2006">
          <mc:Choice Requires="x14">
            <control shapeId="1066" r:id="rId44" name="Check Box 42">
              <controlPr defaultSize="0" autoFill="0" autoLine="0" autoPict="0" altText="">
                <anchor moveWithCells="1">
                  <from>
                    <xdr:col>9</xdr:col>
                    <xdr:colOff>38100</xdr:colOff>
                    <xdr:row>26</xdr:row>
                    <xdr:rowOff>0</xdr:rowOff>
                  </from>
                  <to>
                    <xdr:col>10</xdr:col>
                    <xdr:colOff>57150</xdr:colOff>
                    <xdr:row>27</xdr:row>
                    <xdr:rowOff>19050</xdr:rowOff>
                  </to>
                </anchor>
              </controlPr>
            </control>
          </mc:Choice>
        </mc:AlternateContent>
        <mc:AlternateContent xmlns:mc="http://schemas.openxmlformats.org/markup-compatibility/2006">
          <mc:Choice Requires="x14">
            <control shapeId="1067" r:id="rId45" name="Check Box 43">
              <controlPr defaultSize="0" autoFill="0" autoLine="0" autoPict="0" altText="">
                <anchor moveWithCells="1">
                  <from>
                    <xdr:col>9</xdr:col>
                    <xdr:colOff>38100</xdr:colOff>
                    <xdr:row>25</xdr:row>
                    <xdr:rowOff>0</xdr:rowOff>
                  </from>
                  <to>
                    <xdr:col>10</xdr:col>
                    <xdr:colOff>57150</xdr:colOff>
                    <xdr:row>26</xdr:row>
                    <xdr:rowOff>9525</xdr:rowOff>
                  </to>
                </anchor>
              </controlPr>
            </control>
          </mc:Choice>
        </mc:AlternateContent>
        <mc:AlternateContent xmlns:mc="http://schemas.openxmlformats.org/markup-compatibility/2006">
          <mc:Choice Requires="x14">
            <control shapeId="1068" r:id="rId46" name="Check Box 44">
              <controlPr defaultSize="0" autoFill="0" autoLine="0" autoPict="0" altText="">
                <anchor moveWithCells="1">
                  <from>
                    <xdr:col>9</xdr:col>
                    <xdr:colOff>38100</xdr:colOff>
                    <xdr:row>24</xdr:row>
                    <xdr:rowOff>0</xdr:rowOff>
                  </from>
                  <to>
                    <xdr:col>10</xdr:col>
                    <xdr:colOff>57150</xdr:colOff>
                    <xdr:row>25</xdr:row>
                    <xdr:rowOff>19050</xdr:rowOff>
                  </to>
                </anchor>
              </controlPr>
            </control>
          </mc:Choice>
        </mc:AlternateContent>
        <mc:AlternateContent xmlns:mc="http://schemas.openxmlformats.org/markup-compatibility/2006">
          <mc:Choice Requires="x14">
            <control shapeId="1069" r:id="rId47" name="Check Box 45">
              <controlPr defaultSize="0" autoFill="0" autoLine="0" autoPict="0" altText="">
                <anchor moveWithCells="1">
                  <from>
                    <xdr:col>9</xdr:col>
                    <xdr:colOff>38100</xdr:colOff>
                    <xdr:row>23</xdr:row>
                    <xdr:rowOff>0</xdr:rowOff>
                  </from>
                  <to>
                    <xdr:col>10</xdr:col>
                    <xdr:colOff>57150</xdr:colOff>
                    <xdr:row>24</xdr:row>
                    <xdr:rowOff>19050</xdr:rowOff>
                  </to>
                </anchor>
              </controlPr>
            </control>
          </mc:Choice>
        </mc:AlternateContent>
        <mc:AlternateContent xmlns:mc="http://schemas.openxmlformats.org/markup-compatibility/2006">
          <mc:Choice Requires="x14">
            <control shapeId="1070" r:id="rId48" name="Check Box 46">
              <controlPr defaultSize="0" autoFill="0" autoLine="0" autoPict="0" altText="">
                <anchor moveWithCells="1">
                  <from>
                    <xdr:col>9</xdr:col>
                    <xdr:colOff>38100</xdr:colOff>
                    <xdr:row>22</xdr:row>
                    <xdr:rowOff>0</xdr:rowOff>
                  </from>
                  <to>
                    <xdr:col>10</xdr:col>
                    <xdr:colOff>57150</xdr:colOff>
                    <xdr:row>23</xdr:row>
                    <xdr:rowOff>9525</xdr:rowOff>
                  </to>
                </anchor>
              </controlPr>
            </control>
          </mc:Choice>
        </mc:AlternateContent>
        <mc:AlternateContent xmlns:mc="http://schemas.openxmlformats.org/markup-compatibility/2006">
          <mc:Choice Requires="x14">
            <control shapeId="1071" r:id="rId49" name="Check Box 47">
              <controlPr defaultSize="0" autoFill="0" autoLine="0" autoPict="0" altText="">
                <anchor moveWithCells="1">
                  <from>
                    <xdr:col>9</xdr:col>
                    <xdr:colOff>38100</xdr:colOff>
                    <xdr:row>21</xdr:row>
                    <xdr:rowOff>0</xdr:rowOff>
                  </from>
                  <to>
                    <xdr:col>10</xdr:col>
                    <xdr:colOff>57150</xdr:colOff>
                    <xdr:row>22</xdr:row>
                    <xdr:rowOff>19050</xdr:rowOff>
                  </to>
                </anchor>
              </controlPr>
            </control>
          </mc:Choice>
        </mc:AlternateContent>
        <mc:AlternateContent xmlns:mc="http://schemas.openxmlformats.org/markup-compatibility/2006">
          <mc:Choice Requires="x14">
            <control shapeId="1072" r:id="rId50" name="Check Box 48">
              <controlPr defaultSize="0" autoFill="0" autoLine="0" autoPict="0" altText="">
                <anchor moveWithCells="1">
                  <from>
                    <xdr:col>9</xdr:col>
                    <xdr:colOff>38100</xdr:colOff>
                    <xdr:row>20</xdr:row>
                    <xdr:rowOff>0</xdr:rowOff>
                  </from>
                  <to>
                    <xdr:col>10</xdr:col>
                    <xdr:colOff>57150</xdr:colOff>
                    <xdr:row>21</xdr:row>
                    <xdr:rowOff>19050</xdr:rowOff>
                  </to>
                </anchor>
              </controlPr>
            </control>
          </mc:Choice>
        </mc:AlternateContent>
        <mc:AlternateContent xmlns:mc="http://schemas.openxmlformats.org/markup-compatibility/2006">
          <mc:Choice Requires="x14">
            <control shapeId="1073" r:id="rId51" name="Check Box 49">
              <controlPr defaultSize="0" autoFill="0" autoLine="0" autoPict="0" altText="">
                <anchor moveWithCells="1">
                  <from>
                    <xdr:col>9</xdr:col>
                    <xdr:colOff>38100</xdr:colOff>
                    <xdr:row>18</xdr:row>
                    <xdr:rowOff>0</xdr:rowOff>
                  </from>
                  <to>
                    <xdr:col>10</xdr:col>
                    <xdr:colOff>57150</xdr:colOff>
                    <xdr:row>19</xdr:row>
                    <xdr:rowOff>19050</xdr:rowOff>
                  </to>
                </anchor>
              </controlPr>
            </control>
          </mc:Choice>
        </mc:AlternateContent>
        <mc:AlternateContent xmlns:mc="http://schemas.openxmlformats.org/markup-compatibility/2006">
          <mc:Choice Requires="x14">
            <control shapeId="1074" r:id="rId52" name="Check Box 50">
              <controlPr defaultSize="0" autoFill="0" autoLine="0" autoPict="0" altText="">
                <anchor moveWithCells="1">
                  <from>
                    <xdr:col>9</xdr:col>
                    <xdr:colOff>38100</xdr:colOff>
                    <xdr:row>17</xdr:row>
                    <xdr:rowOff>0</xdr:rowOff>
                  </from>
                  <to>
                    <xdr:col>10</xdr:col>
                    <xdr:colOff>57150</xdr:colOff>
                    <xdr:row>18</xdr:row>
                    <xdr:rowOff>28575</xdr:rowOff>
                  </to>
                </anchor>
              </controlPr>
            </control>
          </mc:Choice>
        </mc:AlternateContent>
        <mc:AlternateContent xmlns:mc="http://schemas.openxmlformats.org/markup-compatibility/2006">
          <mc:Choice Requires="x14">
            <control shapeId="1075" r:id="rId53" name="Check Box 51">
              <controlPr defaultSize="0" autoFill="0" autoLine="0" autoPict="0" altText="">
                <anchor moveWithCells="1">
                  <from>
                    <xdr:col>9</xdr:col>
                    <xdr:colOff>38100</xdr:colOff>
                    <xdr:row>19</xdr:row>
                    <xdr:rowOff>0</xdr:rowOff>
                  </from>
                  <to>
                    <xdr:col>10</xdr:col>
                    <xdr:colOff>57150</xdr:colOff>
                    <xdr:row>20</xdr:row>
                    <xdr:rowOff>28575</xdr:rowOff>
                  </to>
                </anchor>
              </controlPr>
            </control>
          </mc:Choice>
        </mc:AlternateContent>
        <mc:AlternateContent xmlns:mc="http://schemas.openxmlformats.org/markup-compatibility/2006">
          <mc:Choice Requires="x14">
            <control shapeId="1076" r:id="rId54" name="Check Box 52">
              <controlPr defaultSize="0" autoFill="0" autoLine="0" autoPict="0" altText="">
                <anchor moveWithCells="1">
                  <from>
                    <xdr:col>9</xdr:col>
                    <xdr:colOff>38100</xdr:colOff>
                    <xdr:row>18</xdr:row>
                    <xdr:rowOff>0</xdr:rowOff>
                  </from>
                  <to>
                    <xdr:col>10</xdr:col>
                    <xdr:colOff>57150</xdr:colOff>
                    <xdr:row>19</xdr:row>
                    <xdr:rowOff>19050</xdr:rowOff>
                  </to>
                </anchor>
              </controlPr>
            </control>
          </mc:Choice>
        </mc:AlternateContent>
        <mc:AlternateContent xmlns:mc="http://schemas.openxmlformats.org/markup-compatibility/2006">
          <mc:Choice Requires="x14">
            <control shapeId="1077" r:id="rId55" name="Check Box 53">
              <controlPr defaultSize="0" autoFill="0" autoLine="0" autoPict="0" altText="">
                <anchor moveWithCells="1">
                  <from>
                    <xdr:col>9</xdr:col>
                    <xdr:colOff>38100</xdr:colOff>
                    <xdr:row>15</xdr:row>
                    <xdr:rowOff>0</xdr:rowOff>
                  </from>
                  <to>
                    <xdr:col>10</xdr:col>
                    <xdr:colOff>57150</xdr:colOff>
                    <xdr:row>16</xdr:row>
                    <xdr:rowOff>28575</xdr:rowOff>
                  </to>
                </anchor>
              </controlPr>
            </control>
          </mc:Choice>
        </mc:AlternateContent>
        <mc:AlternateContent xmlns:mc="http://schemas.openxmlformats.org/markup-compatibility/2006">
          <mc:Choice Requires="x14">
            <control shapeId="1078" r:id="rId56" name="Check Box 54">
              <controlPr defaultSize="0" autoFill="0" autoLine="0" autoPict="0" altText="">
                <anchor moveWithCells="1">
                  <from>
                    <xdr:col>9</xdr:col>
                    <xdr:colOff>38100</xdr:colOff>
                    <xdr:row>14</xdr:row>
                    <xdr:rowOff>0</xdr:rowOff>
                  </from>
                  <to>
                    <xdr:col>10</xdr:col>
                    <xdr:colOff>57150</xdr:colOff>
                    <xdr:row>15</xdr:row>
                    <xdr:rowOff>28575</xdr:rowOff>
                  </to>
                </anchor>
              </controlPr>
            </control>
          </mc:Choice>
        </mc:AlternateContent>
        <mc:AlternateContent xmlns:mc="http://schemas.openxmlformats.org/markup-compatibility/2006">
          <mc:Choice Requires="x14">
            <control shapeId="1079" r:id="rId57" name="Check Box 55">
              <controlPr defaultSize="0" autoFill="0" autoLine="0" autoPict="0" altText="">
                <anchor moveWithCells="1">
                  <from>
                    <xdr:col>9</xdr:col>
                    <xdr:colOff>38100</xdr:colOff>
                    <xdr:row>13</xdr:row>
                    <xdr:rowOff>0</xdr:rowOff>
                  </from>
                  <to>
                    <xdr:col>10</xdr:col>
                    <xdr:colOff>57150</xdr:colOff>
                    <xdr:row>14</xdr:row>
                    <xdr:rowOff>19050</xdr:rowOff>
                  </to>
                </anchor>
              </controlPr>
            </control>
          </mc:Choice>
        </mc:AlternateContent>
        <mc:AlternateContent xmlns:mc="http://schemas.openxmlformats.org/markup-compatibility/2006">
          <mc:Choice Requires="x14">
            <control shapeId="1081" r:id="rId58" name="Check Box 57">
              <controlPr defaultSize="0" autoFill="0" autoLine="0" autoPict="0" altText="">
                <anchor moveWithCells="1">
                  <from>
                    <xdr:col>9</xdr:col>
                    <xdr:colOff>38100</xdr:colOff>
                    <xdr:row>10</xdr:row>
                    <xdr:rowOff>0</xdr:rowOff>
                  </from>
                  <to>
                    <xdr:col>10</xdr:col>
                    <xdr:colOff>57150</xdr:colOff>
                    <xdr:row>11</xdr:row>
                    <xdr:rowOff>28575</xdr:rowOff>
                  </to>
                </anchor>
              </controlPr>
            </control>
          </mc:Choice>
        </mc:AlternateContent>
        <mc:AlternateContent xmlns:mc="http://schemas.openxmlformats.org/markup-compatibility/2006">
          <mc:Choice Requires="x14">
            <control shapeId="1082" r:id="rId59" name="Check Box 58">
              <controlPr defaultSize="0" autoFill="0" autoLine="0" autoPict="0" altText="">
                <anchor moveWithCells="1">
                  <from>
                    <xdr:col>9</xdr:col>
                    <xdr:colOff>38100</xdr:colOff>
                    <xdr:row>8</xdr:row>
                    <xdr:rowOff>95250</xdr:rowOff>
                  </from>
                  <to>
                    <xdr:col>10</xdr:col>
                    <xdr:colOff>57150</xdr:colOff>
                    <xdr:row>9</xdr:row>
                    <xdr:rowOff>114300</xdr:rowOff>
                  </to>
                </anchor>
              </controlPr>
            </control>
          </mc:Choice>
        </mc:AlternateContent>
        <mc:AlternateContent xmlns:mc="http://schemas.openxmlformats.org/markup-compatibility/2006">
          <mc:Choice Requires="x14">
            <control shapeId="1083" r:id="rId60" name="Check Box 59">
              <controlPr defaultSize="0" autoFill="0" autoLine="0" autoPict="0" altText="">
                <anchor moveWithCells="1">
                  <from>
                    <xdr:col>9</xdr:col>
                    <xdr:colOff>38100</xdr:colOff>
                    <xdr:row>7</xdr:row>
                    <xdr:rowOff>0</xdr:rowOff>
                  </from>
                  <to>
                    <xdr:col>10</xdr:col>
                    <xdr:colOff>57150</xdr:colOff>
                    <xdr:row>8</xdr:row>
                    <xdr:rowOff>28575</xdr:rowOff>
                  </to>
                </anchor>
              </controlPr>
            </control>
          </mc:Choice>
        </mc:AlternateContent>
        <mc:AlternateContent xmlns:mc="http://schemas.openxmlformats.org/markup-compatibility/2006">
          <mc:Choice Requires="x14">
            <control shapeId="1086" r:id="rId61" name="Check Box 62">
              <controlPr defaultSize="0" autoFill="0" autoLine="0" autoPict="0" altText="">
                <anchor moveWithCells="1">
                  <from>
                    <xdr:col>9</xdr:col>
                    <xdr:colOff>38100</xdr:colOff>
                    <xdr:row>43</xdr:row>
                    <xdr:rowOff>0</xdr:rowOff>
                  </from>
                  <to>
                    <xdr:col>10</xdr:col>
                    <xdr:colOff>57150</xdr:colOff>
                    <xdr:row>44</xdr:row>
                    <xdr:rowOff>28575</xdr:rowOff>
                  </to>
                </anchor>
              </controlPr>
            </control>
          </mc:Choice>
        </mc:AlternateContent>
        <mc:AlternateContent xmlns:mc="http://schemas.openxmlformats.org/markup-compatibility/2006">
          <mc:Choice Requires="x14">
            <control shapeId="1087" r:id="rId62" name="Check Box 63">
              <controlPr defaultSize="0" autoFill="0" autoLine="0" autoPict="0" altText="">
                <anchor moveWithCells="1">
                  <from>
                    <xdr:col>9</xdr:col>
                    <xdr:colOff>38100</xdr:colOff>
                    <xdr:row>40</xdr:row>
                    <xdr:rowOff>0</xdr:rowOff>
                  </from>
                  <to>
                    <xdr:col>10</xdr:col>
                    <xdr:colOff>57150</xdr:colOff>
                    <xdr:row>41</xdr:row>
                    <xdr:rowOff>38100</xdr:rowOff>
                  </to>
                </anchor>
              </controlPr>
            </control>
          </mc:Choice>
        </mc:AlternateContent>
        <mc:AlternateContent xmlns:mc="http://schemas.openxmlformats.org/markup-compatibility/2006">
          <mc:Choice Requires="x14">
            <control shapeId="1088" r:id="rId63" name="Check Box 64">
              <controlPr defaultSize="0" autoFill="0" autoLine="0" autoPict="0" altText="">
                <anchor moveWithCells="1">
                  <from>
                    <xdr:col>9</xdr:col>
                    <xdr:colOff>38100</xdr:colOff>
                    <xdr:row>41</xdr:row>
                    <xdr:rowOff>76200</xdr:rowOff>
                  </from>
                  <to>
                    <xdr:col>10</xdr:col>
                    <xdr:colOff>57150</xdr:colOff>
                    <xdr:row>42</xdr:row>
                    <xdr:rowOff>104775</xdr:rowOff>
                  </to>
                </anchor>
              </controlPr>
            </control>
          </mc:Choice>
        </mc:AlternateContent>
        <mc:AlternateContent xmlns:mc="http://schemas.openxmlformats.org/markup-compatibility/2006">
          <mc:Choice Requires="x14">
            <control shapeId="1090" r:id="rId64" name="Check Box 66">
              <controlPr defaultSize="0" autoFill="0" autoLine="0" autoPict="0" altText="">
                <anchor moveWithCells="1">
                  <from>
                    <xdr:col>7</xdr:col>
                    <xdr:colOff>342900</xdr:colOff>
                    <xdr:row>2</xdr:row>
                    <xdr:rowOff>200025</xdr:rowOff>
                  </from>
                  <to>
                    <xdr:col>7</xdr:col>
                    <xdr:colOff>647700</xdr:colOff>
                    <xdr:row>4</xdr:row>
                    <xdr:rowOff>28575</xdr:rowOff>
                  </to>
                </anchor>
              </controlPr>
            </control>
          </mc:Choice>
        </mc:AlternateContent>
        <mc:AlternateContent xmlns:mc="http://schemas.openxmlformats.org/markup-compatibility/2006">
          <mc:Choice Requires="x14">
            <control shapeId="1091" r:id="rId65" name="Check Box 67">
              <controlPr defaultSize="0" autoFill="0" autoLine="0" autoPict="0" altText="">
                <anchor moveWithCells="1">
                  <from>
                    <xdr:col>7</xdr:col>
                    <xdr:colOff>1485900</xdr:colOff>
                    <xdr:row>2</xdr:row>
                    <xdr:rowOff>200025</xdr:rowOff>
                  </from>
                  <to>
                    <xdr:col>7</xdr:col>
                    <xdr:colOff>1790700</xdr:colOff>
                    <xdr:row>4</xdr:row>
                    <xdr:rowOff>28575</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5</xdr:col>
                    <xdr:colOff>47625</xdr:colOff>
                    <xdr:row>6</xdr:row>
                    <xdr:rowOff>9525</xdr:rowOff>
                  </from>
                  <to>
                    <xdr:col>7</xdr:col>
                    <xdr:colOff>0</xdr:colOff>
                    <xdr:row>7</xdr:row>
                    <xdr:rowOff>38100</xdr:rowOff>
                  </to>
                </anchor>
              </controlPr>
            </control>
          </mc:Choice>
        </mc:AlternateContent>
        <mc:AlternateContent xmlns:mc="http://schemas.openxmlformats.org/markup-compatibility/2006">
          <mc:Choice Requires="x14">
            <control shapeId="1084" r:id="rId67" name="Check Box 60">
              <controlPr defaultSize="0" autoFill="0" autoLine="0" autoPict="0" altText="">
                <anchor moveWithCells="1">
                  <from>
                    <xdr:col>9</xdr:col>
                    <xdr:colOff>38100</xdr:colOff>
                    <xdr:row>6</xdr:row>
                    <xdr:rowOff>0</xdr:rowOff>
                  </from>
                  <to>
                    <xdr:col>10</xdr:col>
                    <xdr:colOff>57150</xdr:colOff>
                    <xdr:row>7</xdr:row>
                    <xdr:rowOff>28575</xdr:rowOff>
                  </to>
                </anchor>
              </controlPr>
            </control>
          </mc:Choice>
        </mc:AlternateContent>
        <mc:AlternateContent xmlns:mc="http://schemas.openxmlformats.org/markup-compatibility/2006">
          <mc:Choice Requires="x14">
            <control shapeId="1085" r:id="rId68" name="Check Box 61">
              <controlPr defaultSize="0" autoFill="0" autoLine="0" autoPict="0" altText="">
                <anchor moveWithCells="1">
                  <from>
                    <xdr:col>9</xdr:col>
                    <xdr:colOff>38100</xdr:colOff>
                    <xdr:row>5</xdr:row>
                    <xdr:rowOff>0</xdr:rowOff>
                  </from>
                  <to>
                    <xdr:col>10</xdr:col>
                    <xdr:colOff>57150</xdr:colOff>
                    <xdr:row>6</xdr:row>
                    <xdr:rowOff>28575</xdr:rowOff>
                  </to>
                </anchor>
              </controlPr>
            </control>
          </mc:Choice>
        </mc:AlternateContent>
        <mc:AlternateContent xmlns:mc="http://schemas.openxmlformats.org/markup-compatibility/2006">
          <mc:Choice Requires="x14">
            <control shapeId="1093" r:id="rId69" name="Check Box 69">
              <controlPr defaultSize="0" autoFill="0" autoLine="0" autoPict="0" altText="">
                <anchor moveWithCells="1">
                  <from>
                    <xdr:col>9</xdr:col>
                    <xdr:colOff>38100</xdr:colOff>
                    <xdr:row>4</xdr:row>
                    <xdr:rowOff>0</xdr:rowOff>
                  </from>
                  <to>
                    <xdr:col>10</xdr:col>
                    <xdr:colOff>57150</xdr:colOff>
                    <xdr:row>5</xdr:row>
                    <xdr:rowOff>28575</xdr:rowOff>
                  </to>
                </anchor>
              </controlPr>
            </control>
          </mc:Choice>
        </mc:AlternateContent>
        <mc:AlternateContent xmlns:mc="http://schemas.openxmlformats.org/markup-compatibility/2006">
          <mc:Choice Requires="x14">
            <control shapeId="1094" r:id="rId70" name="Check Box 70">
              <controlPr defaultSize="0" autoFill="0" autoLine="0" autoPict="0" altText="">
                <anchor moveWithCells="1">
                  <from>
                    <xdr:col>5</xdr:col>
                    <xdr:colOff>47625</xdr:colOff>
                    <xdr:row>15</xdr:row>
                    <xdr:rowOff>171450</xdr:rowOff>
                  </from>
                  <to>
                    <xdr:col>7</xdr:col>
                    <xdr:colOff>0</xdr:colOff>
                    <xdr:row>17</xdr:row>
                    <xdr:rowOff>9525</xdr:rowOff>
                  </to>
                </anchor>
              </controlPr>
            </control>
          </mc:Choice>
        </mc:AlternateContent>
        <mc:AlternateContent xmlns:mc="http://schemas.openxmlformats.org/markup-compatibility/2006">
          <mc:Choice Requires="x14">
            <control shapeId="1095" r:id="rId71" name="Check Box 71">
              <controlPr defaultSize="0" autoFill="0" autoLine="0" autoPict="0" altText="">
                <anchor moveWithCells="1">
                  <from>
                    <xdr:col>9</xdr:col>
                    <xdr:colOff>38100</xdr:colOff>
                    <xdr:row>11</xdr:row>
                    <xdr:rowOff>0</xdr:rowOff>
                  </from>
                  <to>
                    <xdr:col>10</xdr:col>
                    <xdr:colOff>66675</xdr:colOff>
                    <xdr:row>12</xdr:row>
                    <xdr:rowOff>28575</xdr:rowOff>
                  </to>
                </anchor>
              </controlPr>
            </control>
          </mc:Choice>
        </mc:AlternateContent>
        <mc:AlternateContent xmlns:mc="http://schemas.openxmlformats.org/markup-compatibility/2006">
          <mc:Choice Requires="x14">
            <control shapeId="1096" r:id="rId72" name="Check Box 72">
              <controlPr defaultSize="0" autoFill="0" autoLine="0" autoPict="0" altText="">
                <anchor moveWithCells="1">
                  <from>
                    <xdr:col>9</xdr:col>
                    <xdr:colOff>38100</xdr:colOff>
                    <xdr:row>11</xdr:row>
                    <xdr:rowOff>200025</xdr:rowOff>
                  </from>
                  <to>
                    <xdr:col>10</xdr:col>
                    <xdr:colOff>66675</xdr:colOff>
                    <xdr:row>13</xdr:row>
                    <xdr:rowOff>28575</xdr:rowOff>
                  </to>
                </anchor>
              </controlPr>
            </control>
          </mc:Choice>
        </mc:AlternateContent>
        <mc:AlternateContent xmlns:mc="http://schemas.openxmlformats.org/markup-compatibility/2006">
          <mc:Choice Requires="x14">
            <control shapeId="1098" r:id="rId73" name="Check Box 74">
              <controlPr defaultSize="0" autoFill="0" autoLine="0" autoPict="0" altText="">
                <anchor moveWithCells="1">
                  <from>
                    <xdr:col>9</xdr:col>
                    <xdr:colOff>38100</xdr:colOff>
                    <xdr:row>15</xdr:row>
                    <xdr:rowOff>180975</xdr:rowOff>
                  </from>
                  <to>
                    <xdr:col>10</xdr:col>
                    <xdr:colOff>57150</xdr:colOff>
                    <xdr:row>17</xdr:row>
                    <xdr:rowOff>19050</xdr:rowOff>
                  </to>
                </anchor>
              </controlPr>
            </control>
          </mc:Choice>
        </mc:AlternateContent>
        <mc:AlternateContent xmlns:mc="http://schemas.openxmlformats.org/markup-compatibility/2006">
          <mc:Choice Requires="x14">
            <control shapeId="1099" r:id="rId74" name="Check Box 75">
              <controlPr defaultSize="0" autoFill="0" autoLine="0" autoPict="0" altText="">
                <anchor moveWithCells="1">
                  <from>
                    <xdr:col>5</xdr:col>
                    <xdr:colOff>47625</xdr:colOff>
                    <xdr:row>20</xdr:row>
                    <xdr:rowOff>0</xdr:rowOff>
                  </from>
                  <to>
                    <xdr:col>7</xdr:col>
                    <xdr:colOff>0</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University of Central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2015-07-17T13:42:51Z</cp:lastPrinted>
  <dcterms:created xsi:type="dcterms:W3CDTF">2013-05-22T17:24:28Z</dcterms:created>
  <dcterms:modified xsi:type="dcterms:W3CDTF">2016-03-28T19:55:17Z</dcterms:modified>
</cp:coreProperties>
</file>