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mmckee\OneDrive - University of Central Florida\Documents\Advising\"/>
    </mc:Choice>
  </mc:AlternateContent>
  <bookViews>
    <workbookView xWindow="0" yWindow="0" windowWidth="19200" windowHeight="11760"/>
  </bookViews>
  <sheets>
    <sheet name="Sheet1" sheetId="1" r:id="rId1"/>
  </sheets>
  <definedNames>
    <definedName name="_xlnm.Print_Area" localSheetId="0">Sheet1!$B$1:$J$60</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7" i="1" l="1"/>
  <c r="C19" i="1"/>
  <c r="I5" i="1"/>
  <c r="X3" i="1"/>
  <c r="Q22" i="1"/>
  <c r="N22" i="1"/>
  <c r="T62" i="1"/>
  <c r="T52" i="1"/>
  <c r="T42" i="1"/>
  <c r="Q42" i="1"/>
  <c r="Q52" i="1"/>
  <c r="Q62" i="1"/>
  <c r="N62" i="1"/>
  <c r="N52" i="1"/>
  <c r="N42" i="1"/>
  <c r="T32" i="1"/>
  <c r="Q32" i="1"/>
  <c r="N32" i="1"/>
  <c r="T22" i="1"/>
  <c r="T12" i="1"/>
  <c r="Q12" i="1"/>
  <c r="N12" i="1"/>
  <c r="X2" i="1"/>
  <c r="Q53" i="1"/>
  <c r="N53" i="1"/>
  <c r="T43" i="1"/>
  <c r="Q43" i="1"/>
  <c r="N43" i="1"/>
  <c r="T33" i="1"/>
  <c r="Q33" i="1"/>
  <c r="N33" i="1"/>
  <c r="T23" i="1"/>
  <c r="Q23" i="1"/>
  <c r="N23" i="1"/>
  <c r="T13" i="1"/>
  <c r="Q13" i="1"/>
  <c r="N13" i="1"/>
  <c r="T2" i="1"/>
  <c r="Q2" i="1"/>
  <c r="T53" i="1"/>
  <c r="N2" i="1"/>
  <c r="C30" i="1"/>
  <c r="C27" i="1"/>
  <c r="C23" i="1"/>
  <c r="C14" i="1"/>
  <c r="I11" i="1"/>
  <c r="C9" i="1"/>
  <c r="C8" i="1"/>
  <c r="C40" i="1"/>
  <c r="I43" i="1"/>
  <c r="C7" i="1"/>
</calcChain>
</file>

<file path=xl/sharedStrings.xml><?xml version="1.0" encoding="utf-8"?>
<sst xmlns="http://schemas.openxmlformats.org/spreadsheetml/2006/main" count="170" uniqueCount="127">
  <si>
    <t>FTIC               TRANSFER</t>
  </si>
  <si>
    <t>SH</t>
  </si>
  <si>
    <t>ü</t>
  </si>
  <si>
    <t>REQUIREMENTS</t>
  </si>
  <si>
    <t>TOTAL SEMESTER HOURS FOR GRADUATION</t>
  </si>
  <si>
    <t xml:space="preserve">GENERAL EDUCATION PROGRAM </t>
  </si>
  <si>
    <t>ENC 1101 Composition I</t>
  </si>
  <si>
    <t>ENC 1102 Composition II</t>
  </si>
  <si>
    <r>
      <t xml:space="preserve">SPC 1603C Fundamentals of Technical Present </t>
    </r>
    <r>
      <rPr>
        <b/>
        <i/>
        <sz val="11"/>
        <color theme="1"/>
        <rFont val="Calibri"/>
        <family val="2"/>
        <scheme val="minor"/>
      </rPr>
      <t>or</t>
    </r>
  </si>
  <si>
    <t>SPC 1608 Fundamentals of Oral Communication</t>
  </si>
  <si>
    <t>EEE 3350 Semiconductor Devices I</t>
  </si>
  <si>
    <t>EEL 3470 Electromagnetic Fields</t>
  </si>
  <si>
    <t>OSE 3053 EM Waves for Photonics</t>
  </si>
  <si>
    <t>OSE 4520 Laser Engineering</t>
  </si>
  <si>
    <t>OSE 4520L Laser Engineering Lab</t>
  </si>
  <si>
    <t>OSE 4410 Optoelectronics</t>
  </si>
  <si>
    <t>OSE 4410L Optoelectronics Lab</t>
  </si>
  <si>
    <t>OSE 4830 Imaging &amp; Display</t>
  </si>
  <si>
    <t>OSE 4830L Imaging &amp; Display Lab</t>
  </si>
  <si>
    <t>OSE 4470 Fiber Optic Communications</t>
  </si>
  <si>
    <t>OSE 4470L Fiber Optic Communications Lab</t>
  </si>
  <si>
    <t>COMMON PROGRAM PREREQUISITES (CPP)</t>
  </si>
  <si>
    <t>SUBTOTAL HRS</t>
  </si>
  <si>
    <t>SUBTOTAL SEM HRS (2.25 Min. GPA Required)</t>
  </si>
  <si>
    <t>OSE 4951 Senior Design I</t>
  </si>
  <si>
    <t xml:space="preserve">OSE 4952 Senior Design II </t>
  </si>
  <si>
    <t>OSE/EEL/PHY 4XXX Approved Course</t>
  </si>
  <si>
    <t>OSE 3052 Introduction to Photonics</t>
  </si>
  <si>
    <t>OSE 3052L Introduction to Photonics Lab</t>
  </si>
  <si>
    <r>
      <rPr>
        <b/>
        <i/>
        <sz val="11"/>
        <color theme="1"/>
        <rFont val="Calibri"/>
        <family val="2"/>
        <scheme val="minor"/>
      </rPr>
      <t>or</t>
    </r>
    <r>
      <rPr>
        <sz val="11"/>
        <color theme="1"/>
        <rFont val="Calibri"/>
        <family val="2"/>
        <scheme val="minor"/>
      </rPr>
      <t xml:space="preserve"> Math/Eng/Sci </t>
    </r>
    <r>
      <rPr>
        <i/>
        <sz val="11"/>
        <color theme="1"/>
        <rFont val="Calibri"/>
        <family val="2"/>
        <scheme val="minor"/>
      </rPr>
      <t>(max 6) Approved Course</t>
    </r>
  </si>
  <si>
    <t xml:space="preserve">OSE 4930 Frontiers of Optics &amp; Photonics  </t>
  </si>
  <si>
    <t>Courses that can only be taken in the major</t>
  </si>
  <si>
    <t>Can only be taken as final pending or in the major</t>
  </si>
  <si>
    <t>Indicates courses that can be taken as pending major</t>
  </si>
  <si>
    <r>
      <t xml:space="preserve">ENGINEERING CORE: Basic Level </t>
    </r>
    <r>
      <rPr>
        <b/>
        <i/>
        <sz val="10"/>
        <color theme="0"/>
        <rFont val="Calibri"/>
        <family val="2"/>
        <scheme val="minor"/>
      </rPr>
      <t>(mGPA)</t>
    </r>
  </si>
  <si>
    <r>
      <t xml:space="preserve">ENGINEERING CORE: Advanced Level </t>
    </r>
    <r>
      <rPr>
        <b/>
        <i/>
        <sz val="10"/>
        <color theme="0"/>
        <rFont val="Calibri"/>
        <family val="2"/>
        <scheme val="minor"/>
      </rPr>
      <t>(mGPA)</t>
    </r>
  </si>
  <si>
    <r>
      <t xml:space="preserve">PHOTONICS MAJOR and CAPSTONE </t>
    </r>
    <r>
      <rPr>
        <b/>
        <i/>
        <sz val="10"/>
        <color theme="0"/>
        <rFont val="Calibri"/>
        <family val="2"/>
        <scheme val="minor"/>
      </rPr>
      <t>(mGPA)</t>
    </r>
  </si>
  <si>
    <t>EEL 3123C Networks and Systems **</t>
  </si>
  <si>
    <t>EGN 3211 Engineering Analysis &amp; Comp. **</t>
  </si>
  <si>
    <t>PHY 3101 Physics for Engineers &amp; Scientists III **</t>
  </si>
  <si>
    <t>MAC 2311C Calculus I **</t>
  </si>
  <si>
    <t>MAC 2312 Calculus II **</t>
  </si>
  <si>
    <t>MAC 2313 Calculus III **</t>
  </si>
  <si>
    <t>PHY 2048C Physics for Engineers &amp; Scientists I **</t>
  </si>
  <si>
    <t>PHY 2049C Physics for Engineers &amp; Scientists II **</t>
  </si>
  <si>
    <r>
      <t xml:space="preserve">CHS 1440 Principles of Chemistry ** </t>
    </r>
    <r>
      <rPr>
        <b/>
        <i/>
        <sz val="11"/>
        <color theme="1"/>
        <rFont val="Calibri"/>
        <family val="2"/>
        <scheme val="minor"/>
      </rPr>
      <t>or</t>
    </r>
    <r>
      <rPr>
        <b/>
        <sz val="11"/>
        <color theme="1"/>
        <rFont val="Calibri"/>
        <family val="2"/>
        <scheme val="minor"/>
      </rPr>
      <t xml:space="preserve"> </t>
    </r>
  </si>
  <si>
    <t>MAP 2302 Differential Equations **</t>
  </si>
  <si>
    <t>CHS 2045C Chemistry Fundamentals I **</t>
  </si>
  <si>
    <t>MAC 2311C Calculus I  **</t>
  </si>
  <si>
    <t>STA 3032 Prob &amp; Stats for Engrs *</t>
  </si>
  <si>
    <t>CPP</t>
  </si>
  <si>
    <r>
      <t xml:space="preserve">EGS 1006C Intro to Eng. Prof * </t>
    </r>
    <r>
      <rPr>
        <sz val="11"/>
        <color theme="1"/>
        <rFont val="Calibri"/>
        <family val="2"/>
      </rPr>
      <t>‡</t>
    </r>
  </si>
  <si>
    <t>EGN 1007C Eng. Concepts and Methods ‡</t>
  </si>
  <si>
    <t>** Required minimum "C" or better grade    ‡ First Year Students Only</t>
  </si>
  <si>
    <t xml:space="preserve">If EGS 1006C and EGN 1007C are not taken, add </t>
  </si>
  <si>
    <r>
      <t xml:space="preserve">STA 3032 Probability &amp; Statistics for Engrs * </t>
    </r>
    <r>
      <rPr>
        <i/>
        <sz val="10"/>
        <color theme="1"/>
        <rFont val="Calibri"/>
        <family val="2"/>
        <scheme val="minor"/>
      </rPr>
      <t>(mGPA)</t>
    </r>
  </si>
  <si>
    <t>2 semester hours to restricted electives.</t>
  </si>
  <si>
    <t>Fall</t>
  </si>
  <si>
    <t>Spring</t>
  </si>
  <si>
    <t>Summer</t>
  </si>
  <si>
    <t xml:space="preserve">Fall </t>
  </si>
  <si>
    <t>Course</t>
  </si>
  <si>
    <t>Student Planning Starting Year</t>
  </si>
  <si>
    <t>EEL 3004C Electrical Networks **</t>
  </si>
  <si>
    <t>EEE 3307C Electronics 1</t>
  </si>
  <si>
    <t>Courses taken prior to this semester.</t>
  </si>
  <si>
    <r>
      <t xml:space="preserve">RESTRICTED ELECTIVES (RE) </t>
    </r>
    <r>
      <rPr>
        <b/>
        <i/>
        <sz val="10"/>
        <color theme="0"/>
        <rFont val="Calibri"/>
        <family val="2"/>
        <scheme val="minor"/>
      </rPr>
      <t xml:space="preserve">(mGPA) </t>
    </r>
  </si>
  <si>
    <t>OSE 4421 Biophotonics  (RE)</t>
  </si>
  <si>
    <t>OSE 4240 Optics &amp; Photonics Design (RE)</t>
  </si>
  <si>
    <t>OSE 4720 Visual Optics (RE)</t>
  </si>
  <si>
    <r>
      <t xml:space="preserve">Grand Total </t>
    </r>
    <r>
      <rPr>
        <b/>
        <sz val="9"/>
        <color theme="1"/>
        <rFont val="Calibri"/>
        <family val="2"/>
        <scheme val="minor"/>
      </rPr>
      <t>(completed and planned)</t>
    </r>
  </si>
  <si>
    <r>
      <t xml:space="preserve">Total </t>
    </r>
    <r>
      <rPr>
        <b/>
        <sz val="9"/>
        <color theme="1"/>
        <rFont val="Calibri"/>
        <family val="2"/>
        <scheme val="minor"/>
      </rPr>
      <t>(completed)</t>
    </r>
  </si>
  <si>
    <t>A</t>
  </si>
  <si>
    <t>BSC 1050, GLY 1030, GEO1200, ANT2511, MCB 1310</t>
  </si>
  <si>
    <r>
      <rPr>
        <b/>
        <i/>
        <sz val="11"/>
        <color theme="1"/>
        <rFont val="Calibri"/>
        <family val="2"/>
        <scheme val="minor"/>
      </rPr>
      <t xml:space="preserve">Select 1: </t>
    </r>
    <r>
      <rPr>
        <sz val="11"/>
        <color theme="1"/>
        <rFont val="Calibri"/>
        <family val="2"/>
        <scheme val="minor"/>
      </rPr>
      <t xml:space="preserve"> BSC 1005, BSC 2010C, EVR 1001 </t>
    </r>
    <r>
      <rPr>
        <b/>
        <i/>
        <sz val="11"/>
        <color theme="1"/>
        <rFont val="Calibri"/>
        <family val="2"/>
        <scheme val="minor"/>
      </rPr>
      <t>or</t>
    </r>
  </si>
  <si>
    <r>
      <rPr>
        <b/>
        <i/>
        <sz val="11"/>
        <color theme="1"/>
        <rFont val="Calibri"/>
        <family val="2"/>
        <scheme val="minor"/>
      </rPr>
      <t>Select 1:</t>
    </r>
    <r>
      <rPr>
        <sz val="11"/>
        <color theme="1"/>
        <rFont val="Calibri"/>
        <family val="2"/>
        <scheme val="minor"/>
      </rPr>
      <t xml:space="preserve">  AMH 2010, EUH 2000, EUH 2001, HUM 2210, </t>
    </r>
  </si>
  <si>
    <t>HUM 2230, LIT 2110, LIT 2120,  WOH 2012, WOH 2022</t>
  </si>
  <si>
    <t>B</t>
  </si>
  <si>
    <t>C</t>
  </si>
  <si>
    <t>D</t>
  </si>
  <si>
    <t>E</t>
  </si>
  <si>
    <t>HUM 2020 Encountering the Humanities</t>
  </si>
  <si>
    <t>MUL 2010, PHI 2010, or THE 2000</t>
  </si>
  <si>
    <t>COMMUNICATION Foundation</t>
  </si>
  <si>
    <t>CULTURAL &amp; HISTORICAL (*) Foundation</t>
  </si>
  <si>
    <t>SCIENCE Foundation</t>
  </si>
  <si>
    <t>MATHEMATICAL Foundation</t>
  </si>
  <si>
    <t>SOCIAL Foundation</t>
  </si>
  <si>
    <t xml:space="preserve">Satisfies GEP Core (CC) </t>
  </si>
  <si>
    <t>Satisfies Gordon Rule (GR)</t>
  </si>
  <si>
    <r>
      <t>CC - Take only 1 checkmarked course (</t>
    </r>
    <r>
      <rPr>
        <b/>
        <sz val="10"/>
        <color theme="1"/>
        <rFont val="Wingdings"/>
        <charset val="2"/>
      </rPr>
      <t>ü</t>
    </r>
    <r>
      <rPr>
        <b/>
        <sz val="10"/>
        <color theme="1"/>
        <rFont val="Calibri"/>
        <family val="2"/>
        <scheme val="minor"/>
      </rPr>
      <t>) in each foundation</t>
    </r>
  </si>
  <si>
    <r>
      <t>GR - Take checkmarked courses (</t>
    </r>
    <r>
      <rPr>
        <b/>
        <sz val="10"/>
        <color theme="1"/>
        <rFont val="Wingdings"/>
        <charset val="2"/>
      </rPr>
      <t>ü</t>
    </r>
    <r>
      <rPr>
        <b/>
        <sz val="10"/>
        <color theme="1"/>
        <rFont val="Calibri"/>
        <family val="2"/>
        <scheme val="minor"/>
      </rPr>
      <t>)</t>
    </r>
  </si>
  <si>
    <r>
      <rPr>
        <b/>
        <i/>
        <sz val="11"/>
        <color theme="1"/>
        <rFont val="Calibri"/>
        <family val="2"/>
        <scheme val="minor"/>
      </rPr>
      <t xml:space="preserve">Select 1:  </t>
    </r>
    <r>
      <rPr>
        <sz val="11"/>
        <color theme="1"/>
        <rFont val="Calibri"/>
        <family val="2"/>
        <scheme val="minor"/>
      </rPr>
      <t>PSY 2012, SYG 2000, or ANT 2000</t>
    </r>
  </si>
  <si>
    <t>Approved Electives</t>
  </si>
  <si>
    <r>
      <t>PHY 4604</t>
    </r>
    <r>
      <rPr>
        <sz val="12"/>
        <color theme="1"/>
        <rFont val="Times New Roman"/>
        <family val="1"/>
      </rPr>
      <t xml:space="preserve"> </t>
    </r>
    <r>
      <rPr>
        <sz val="11"/>
        <color rgb="FF000000"/>
        <rFont val="Calibri"/>
        <family val="2"/>
      </rPr>
      <t>Wave Mechanics I</t>
    </r>
  </si>
  <si>
    <r>
      <t>PHY 4605</t>
    </r>
    <r>
      <rPr>
        <sz val="12"/>
        <color theme="1"/>
        <rFont val="Times New Roman"/>
        <family val="1"/>
      </rPr>
      <t xml:space="preserve"> </t>
    </r>
    <r>
      <rPr>
        <sz val="11"/>
        <color rgb="FF000000"/>
        <rFont val="Calibri"/>
        <family val="2"/>
      </rPr>
      <t>Wave Mechanics II</t>
    </r>
  </si>
  <si>
    <r>
      <t>PHZ 3113</t>
    </r>
    <r>
      <rPr>
        <sz val="12"/>
        <color theme="1"/>
        <rFont val="Times New Roman"/>
        <family val="1"/>
      </rPr>
      <t xml:space="preserve"> </t>
    </r>
    <r>
      <rPr>
        <sz val="11"/>
        <color rgb="FF000000"/>
        <rFont val="Calibri"/>
        <family val="2"/>
      </rPr>
      <t>Introduction to Theoretical Methods</t>
    </r>
  </si>
  <si>
    <r>
      <t>MAS 5145</t>
    </r>
    <r>
      <rPr>
        <sz val="12"/>
        <color theme="1"/>
        <rFont val="Times New Roman"/>
        <family val="1"/>
      </rPr>
      <t xml:space="preserve"> </t>
    </r>
    <r>
      <rPr>
        <sz val="11"/>
        <color rgb="FF000000"/>
        <rFont val="Calibri"/>
        <family val="2"/>
      </rPr>
      <t>Advanced Linear Algebra and Matrix Theory</t>
    </r>
  </si>
  <si>
    <r>
      <t>ISC 6416</t>
    </r>
    <r>
      <rPr>
        <sz val="12"/>
        <color theme="1"/>
        <rFont val="Times New Roman"/>
        <family val="1"/>
      </rPr>
      <t xml:space="preserve"> </t>
    </r>
    <r>
      <rPr>
        <sz val="11"/>
        <color rgb="FF000000"/>
        <rFont val="Calibri"/>
        <family val="2"/>
      </rPr>
      <t>History of Physical Science and Cultural Connections</t>
    </r>
  </si>
  <si>
    <t>Elective Placeholder</t>
  </si>
  <si>
    <t xml:space="preserve"> </t>
  </si>
  <si>
    <r>
      <t>Additional waived credits needed (enter CR</t>
    </r>
    <r>
      <rPr>
        <i/>
        <sz val="11"/>
        <color theme="1"/>
        <rFont val="Calibri"/>
        <family val="2"/>
      </rPr>
      <t>→</t>
    </r>
    <r>
      <rPr>
        <i/>
        <sz val="11"/>
        <color theme="1"/>
        <rFont val="Calibri"/>
        <family val="2"/>
        <scheme val="minor"/>
      </rPr>
      <t>)</t>
    </r>
  </si>
  <si>
    <t>EEE 3342C Digital Systems</t>
  </si>
  <si>
    <t>OSE 3200 Geometric Optics</t>
  </si>
  <si>
    <t>IDS 3913 Undergraduate Research</t>
  </si>
  <si>
    <r>
      <t xml:space="preserve">AMH 2020 US History: 1877-Present * </t>
    </r>
    <r>
      <rPr>
        <b/>
        <i/>
        <sz val="11"/>
        <color theme="1"/>
        <rFont val="Calibri"/>
        <family val="2"/>
        <scheme val="minor"/>
      </rPr>
      <t>or</t>
    </r>
  </si>
  <si>
    <t xml:space="preserve">ECO 2013 Principles of Macroeconomics </t>
  </si>
  <si>
    <t xml:space="preserve">  * Required "C-" minimum required for designated Gordon Rule courses. </t>
  </si>
  <si>
    <t>EEL 3552C Signal Analysis and Communication</t>
  </si>
  <si>
    <t>OSE 4912 Directed Independent Research</t>
  </si>
  <si>
    <t>1-3</t>
  </si>
  <si>
    <t>Note:  2017-2018 Course Catalog superceeds any errors or omissions shown here.</t>
  </si>
  <si>
    <r>
      <t>MAS 3105</t>
    </r>
    <r>
      <rPr>
        <sz val="12"/>
        <color theme="1"/>
        <rFont val="Times New Roman"/>
        <family val="1"/>
      </rPr>
      <t xml:space="preserve"> </t>
    </r>
    <r>
      <rPr>
        <sz val="11"/>
        <color rgb="FF000000"/>
        <rFont val="Calibri"/>
        <family val="2"/>
      </rPr>
      <t>Linear Algebra</t>
    </r>
  </si>
  <si>
    <r>
      <t>MAP 4341</t>
    </r>
    <r>
      <rPr>
        <sz val="12"/>
        <color theme="1"/>
        <rFont val="Times New Roman"/>
        <family val="1"/>
      </rPr>
      <t xml:space="preserve"> </t>
    </r>
    <r>
      <rPr>
        <sz val="11"/>
        <color rgb="FF000000"/>
        <rFont val="Calibri"/>
        <family val="2"/>
      </rPr>
      <t>Partial Differential Equations</t>
    </r>
  </si>
  <si>
    <r>
      <t>EMA 4413</t>
    </r>
    <r>
      <rPr>
        <sz val="12"/>
        <color theme="1"/>
        <rFont val="Times New Roman"/>
        <family val="1"/>
      </rPr>
      <t xml:space="preserve"> </t>
    </r>
    <r>
      <rPr>
        <sz val="11"/>
        <color rgb="FF000000"/>
        <rFont val="Calibri"/>
        <family val="2"/>
      </rPr>
      <t>Fundamentals of Electronic Materials</t>
    </r>
  </si>
  <si>
    <r>
      <t>EEE 4XXX</t>
    </r>
    <r>
      <rPr>
        <sz val="12"/>
        <color theme="1"/>
        <rFont val="Times New Roman"/>
        <family val="1"/>
      </rPr>
      <t xml:space="preserve"> </t>
    </r>
    <r>
      <rPr>
        <sz val="11"/>
        <color rgb="FF000000"/>
        <rFont val="Calibri"/>
        <family val="2"/>
      </rPr>
      <t>Any 4000 Level Course</t>
    </r>
  </si>
  <si>
    <r>
      <t>EEL 4XXX</t>
    </r>
    <r>
      <rPr>
        <sz val="12"/>
        <color theme="1"/>
        <rFont val="Times New Roman"/>
        <family val="1"/>
      </rPr>
      <t xml:space="preserve"> </t>
    </r>
    <r>
      <rPr>
        <sz val="11"/>
        <color rgb="FF000000"/>
        <rFont val="Calibri"/>
        <family val="2"/>
      </rPr>
      <t>Any 4000 Level Course, except EEL4440</t>
    </r>
  </si>
  <si>
    <r>
      <t>EGN 4931H</t>
    </r>
    <r>
      <rPr>
        <sz val="12"/>
        <color theme="1"/>
        <rFont val="Times New Roman"/>
        <family val="1"/>
      </rPr>
      <t xml:space="preserve"> </t>
    </r>
    <r>
      <rPr>
        <sz val="11"/>
        <color rgb="FF000000"/>
        <rFont val="Calibri"/>
        <family val="2"/>
      </rPr>
      <t>Engineering Honors Seminar-Research</t>
    </r>
  </si>
  <si>
    <r>
      <t>OSE 4903H</t>
    </r>
    <r>
      <rPr>
        <sz val="12"/>
        <color theme="1"/>
        <rFont val="Times New Roman"/>
        <family val="1"/>
      </rPr>
      <t xml:space="preserve"> </t>
    </r>
    <r>
      <rPr>
        <sz val="11"/>
        <color rgb="FF000000"/>
        <rFont val="Calibri"/>
        <family val="2"/>
      </rPr>
      <t>Honors Directed Reading (3)</t>
    </r>
  </si>
  <si>
    <r>
      <t>OSE 4970H</t>
    </r>
    <r>
      <rPr>
        <sz val="12"/>
        <color theme="1"/>
        <rFont val="Times New Roman"/>
        <family val="1"/>
      </rPr>
      <t xml:space="preserve"> </t>
    </r>
    <r>
      <rPr>
        <sz val="11"/>
        <color rgb="FF000000"/>
        <rFont val="Calibri"/>
        <family val="2"/>
      </rPr>
      <t>Honors Thesis</t>
    </r>
  </si>
  <si>
    <t>Master's Level Courses</t>
  </si>
  <si>
    <t>OSE 5115 Interfer., Diff., &amp; Coher.</t>
  </si>
  <si>
    <t>OSE 5203 Geo. Opt. &amp; Imaging Sys.</t>
  </si>
  <si>
    <t>OSE 5414 Fund. Of Opto. Devices</t>
  </si>
  <si>
    <t>OSE 6111 Optical Wave Prop.</t>
  </si>
  <si>
    <t>OSE 6525 Laser Engineering</t>
  </si>
  <si>
    <t>OSE 6526C Laser Engineering Lab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</si>
</sst>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b/>
      <sz val="11"/>
      <color theme="0"/>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i/>
      <sz val="11"/>
      <color theme="1"/>
      <name val="Calibri"/>
      <family val="2"/>
      <scheme val="minor"/>
    </font>
    <font>
      <b/>
      <sz val="11"/>
      <color theme="1"/>
      <name val="Wingdings"/>
      <charset val="2"/>
    </font>
    <font>
      <b/>
      <i/>
      <sz val="11"/>
      <color theme="0"/>
      <name val="Calibri"/>
      <family val="2"/>
      <scheme val="minor"/>
    </font>
    <font>
      <i/>
      <sz val="11"/>
      <color theme="1"/>
      <name val="Calibri"/>
      <family val="2"/>
      <scheme val="minor"/>
    </font>
    <font>
      <i/>
      <sz val="10"/>
      <color theme="1"/>
      <name val="Calibri"/>
      <family val="2"/>
      <scheme val="minor"/>
    </font>
    <font>
      <i/>
      <sz val="9"/>
      <color theme="1"/>
      <name val="Calibri"/>
      <family val="2"/>
      <scheme val="minor"/>
    </font>
    <font>
      <b/>
      <i/>
      <sz val="10"/>
      <color theme="0"/>
      <name val="Calibri"/>
      <family val="2"/>
      <scheme val="minor"/>
    </font>
    <font>
      <sz val="11"/>
      <color theme="1"/>
      <name val="Calibri"/>
      <family val="2"/>
    </font>
    <font>
      <u/>
      <sz val="11"/>
      <color theme="1"/>
      <name val="Calibri"/>
      <family val="2"/>
      <scheme val="minor"/>
    </font>
    <font>
      <b/>
      <sz val="10"/>
      <color theme="1"/>
      <name val="Calibri"/>
      <family val="2"/>
      <scheme val="minor"/>
    </font>
    <font>
      <b/>
      <sz val="9"/>
      <color theme="1"/>
      <name val="Calibri"/>
      <family val="2"/>
      <scheme val="minor"/>
    </font>
    <font>
      <b/>
      <sz val="10"/>
      <color theme="1"/>
      <name val="Wingdings"/>
      <charset val="2"/>
    </font>
    <font>
      <sz val="12"/>
      <color theme="1"/>
      <name val="Times New Roman"/>
      <family val="1"/>
    </font>
    <font>
      <sz val="11"/>
      <color rgb="FF000000"/>
      <name val="Calibri"/>
      <family val="2"/>
    </font>
    <font>
      <i/>
      <sz val="11"/>
      <color theme="1"/>
      <name val="Calibri"/>
      <family val="2"/>
    </font>
  </fonts>
  <fills count="18">
    <fill>
      <patternFill patternType="none"/>
    </fill>
    <fill>
      <patternFill patternType="gray125"/>
    </fill>
    <fill>
      <patternFill patternType="solid">
        <fgColor theme="0" tint="-0.34998626667073579"/>
        <bgColor indexed="64"/>
      </patternFill>
    </fill>
    <fill>
      <patternFill patternType="solid">
        <fgColor theme="1"/>
        <bgColor indexed="64"/>
      </patternFill>
    </fill>
    <fill>
      <patternFill patternType="solid">
        <fgColor theme="1" tint="4.9989318521683403E-2"/>
        <bgColor indexed="64"/>
      </patternFill>
    </fill>
    <fill>
      <patternFill patternType="solid">
        <fgColor rgb="FFFFFF99"/>
        <bgColor indexed="64"/>
      </patternFill>
    </fill>
    <fill>
      <patternFill patternType="solid">
        <fgColor rgb="FFCCCCFF"/>
        <bgColor indexed="64"/>
      </patternFill>
    </fill>
    <fill>
      <patternFill patternType="solid">
        <fgColor rgb="FF66FFFF"/>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FF99CC"/>
        <bgColor indexed="64"/>
      </patternFill>
    </fill>
    <fill>
      <patternFill patternType="solid">
        <fgColor theme="0" tint="-0.499984740745262"/>
        <bgColor indexed="64"/>
      </patternFill>
    </fill>
    <fill>
      <patternFill patternType="solid">
        <fgColor theme="9" tint="0.59996337778862885"/>
        <bgColor indexed="64"/>
      </patternFill>
    </fill>
    <fill>
      <patternFill patternType="solid">
        <fgColor theme="4" tint="0.39994506668294322"/>
        <bgColor indexed="64"/>
      </patternFill>
    </fill>
    <fill>
      <patternFill patternType="solid">
        <fgColor theme="4" tint="0.79998168889431442"/>
        <bgColor indexed="64"/>
      </patternFill>
    </fill>
    <fill>
      <patternFill patternType="solid">
        <fgColor theme="0"/>
        <bgColor indexed="64"/>
      </patternFill>
    </fill>
    <fill>
      <patternFill patternType="solid">
        <fgColor rgb="FFFFC000"/>
        <bgColor indexed="64"/>
      </patternFill>
    </fill>
    <fill>
      <patternFill patternType="solid">
        <fgColor theme="7" tint="0.39994506668294322"/>
        <bgColor indexed="64"/>
      </patternFill>
    </fill>
  </fills>
  <borders count="4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dotted">
        <color indexed="64"/>
      </right>
      <top style="thin">
        <color indexed="64"/>
      </top>
      <bottom/>
      <diagonal/>
    </border>
    <border>
      <left/>
      <right style="dotted">
        <color indexed="64"/>
      </right>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theme="0" tint="-0.34998626667073579"/>
      </bottom>
      <diagonal/>
    </border>
    <border>
      <left/>
      <right/>
      <top style="thin">
        <color indexed="64"/>
      </top>
      <bottom style="thin">
        <color theme="0" tint="-0.34998626667073579"/>
      </bottom>
      <diagonal/>
    </border>
    <border>
      <left/>
      <right style="dotted">
        <color indexed="64"/>
      </right>
      <top style="thin">
        <color indexed="64"/>
      </top>
      <bottom style="thin">
        <color indexed="64"/>
      </bottom>
      <diagonal/>
    </border>
    <border>
      <left/>
      <right style="dotted">
        <color indexed="64"/>
      </right>
      <top style="thin">
        <color indexed="64"/>
      </top>
      <bottom style="thin">
        <color theme="0" tint="-0.34998626667073579"/>
      </bottom>
      <diagonal/>
    </border>
    <border>
      <left/>
      <right style="dotted">
        <color indexed="64"/>
      </right>
      <top style="thin">
        <color indexed="64"/>
      </top>
      <bottom style="medium">
        <color indexed="64"/>
      </bottom>
      <diagonal/>
    </border>
    <border>
      <left style="medium">
        <color indexed="64"/>
      </left>
      <right/>
      <top style="thin">
        <color theme="0" tint="-0.34998626667073579"/>
      </top>
      <bottom style="thin">
        <color indexed="64"/>
      </bottom>
      <diagonal/>
    </border>
    <border>
      <left/>
      <right style="dotted">
        <color indexed="64"/>
      </right>
      <top style="thin">
        <color theme="0" tint="-0.34998626667073579"/>
      </top>
      <bottom style="thin">
        <color indexed="64"/>
      </bottom>
      <diagonal/>
    </border>
    <border>
      <left/>
      <right/>
      <top style="thin">
        <color theme="0" tint="-0.34998626667073579"/>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93">
    <xf numFmtId="0" fontId="0" fillId="0" borderId="0" xfId="0"/>
    <xf numFmtId="0" fontId="0" fillId="0" borderId="5" xfId="0" applyBorder="1"/>
    <xf numFmtId="0" fontId="0" fillId="0" borderId="0" xfId="0" applyFill="1"/>
    <xf numFmtId="0" fontId="0" fillId="9" borderId="2" xfId="0" applyFill="1" applyBorder="1" applyProtection="1">
      <protection locked="0"/>
    </xf>
    <xf numFmtId="0" fontId="13" fillId="9" borderId="2" xfId="0" applyFont="1" applyFill="1" applyBorder="1" applyProtection="1">
      <protection locked="0"/>
    </xf>
    <xf numFmtId="0" fontId="2" fillId="10" borderId="1" xfId="0" applyFont="1" applyFill="1" applyBorder="1" applyAlignment="1" applyProtection="1">
      <alignment horizontal="right"/>
      <protection locked="0"/>
    </xf>
    <xf numFmtId="0" fontId="2" fillId="8" borderId="4" xfId="0" applyFont="1" applyFill="1" applyBorder="1" applyAlignment="1" applyProtection="1">
      <alignment horizontal="center"/>
      <protection locked="0"/>
    </xf>
    <xf numFmtId="0" fontId="2" fillId="8" borderId="0" xfId="0" applyFont="1" applyFill="1" applyBorder="1" applyAlignment="1" applyProtection="1">
      <alignment horizontal="center"/>
      <protection locked="0"/>
    </xf>
    <xf numFmtId="0" fontId="0" fillId="0" borderId="4" xfId="0" applyBorder="1" applyProtection="1">
      <protection locked="0"/>
    </xf>
    <xf numFmtId="0" fontId="0" fillId="0" borderId="0" xfId="0" applyBorder="1" applyProtection="1">
      <protection locked="0"/>
    </xf>
    <xf numFmtId="0" fontId="0" fillId="0" borderId="5" xfId="0" applyBorder="1" applyProtection="1">
      <protection locked="0"/>
    </xf>
    <xf numFmtId="0" fontId="2" fillId="10" borderId="4" xfId="0" applyFont="1" applyFill="1" applyBorder="1" applyAlignment="1" applyProtection="1">
      <alignment horizontal="right"/>
      <protection locked="0"/>
    </xf>
    <xf numFmtId="0" fontId="0" fillId="0" borderId="27" xfId="0" applyBorder="1" applyProtection="1">
      <protection locked="0"/>
    </xf>
    <xf numFmtId="0" fontId="0" fillId="0" borderId="17" xfId="0" applyBorder="1" applyProtection="1">
      <protection locked="0"/>
    </xf>
    <xf numFmtId="0" fontId="0" fillId="0" borderId="28" xfId="0" applyBorder="1" applyProtection="1">
      <protection locked="0"/>
    </xf>
    <xf numFmtId="0" fontId="0" fillId="0" borderId="0" xfId="0" applyProtection="1">
      <protection locked="0"/>
    </xf>
    <xf numFmtId="0" fontId="13" fillId="0" borderId="0" xfId="0" applyFont="1" applyBorder="1" applyProtection="1">
      <protection locked="0"/>
    </xf>
    <xf numFmtId="0" fontId="3" fillId="0" borderId="1" xfId="0" applyFont="1" applyBorder="1" applyProtection="1">
      <protection locked="0"/>
    </xf>
    <xf numFmtId="0" fontId="3" fillId="0" borderId="2" xfId="0" applyFont="1" applyBorder="1" applyAlignment="1" applyProtection="1">
      <alignment horizontal="center"/>
      <protection locked="0"/>
    </xf>
    <xf numFmtId="0" fontId="4" fillId="0" borderId="2" xfId="0" applyFont="1" applyBorder="1" applyProtection="1">
      <protection locked="0"/>
    </xf>
    <xf numFmtId="0" fontId="2" fillId="0" borderId="2" xfId="0" applyFont="1" applyBorder="1" applyAlignment="1" applyProtection="1">
      <alignment horizontal="center"/>
      <protection locked="0"/>
    </xf>
    <xf numFmtId="0" fontId="0" fillId="0" borderId="3" xfId="0" applyBorder="1" applyProtection="1">
      <protection locked="0"/>
    </xf>
    <xf numFmtId="0" fontId="3" fillId="0" borderId="0" xfId="0" applyFont="1" applyBorder="1" applyAlignment="1" applyProtection="1">
      <alignment horizontal="center"/>
      <protection locked="0"/>
    </xf>
    <xf numFmtId="0" fontId="4" fillId="0" borderId="0" xfId="0" applyFont="1" applyBorder="1" applyProtection="1">
      <protection locked="0"/>
    </xf>
    <xf numFmtId="0" fontId="2" fillId="0" borderId="0" xfId="0" applyFont="1" applyBorder="1" applyAlignment="1" applyProtection="1">
      <alignment horizontal="center"/>
      <protection locked="0"/>
    </xf>
    <xf numFmtId="0" fontId="4" fillId="0" borderId="4" xfId="0" applyFont="1" applyBorder="1" applyProtection="1">
      <protection locked="0"/>
    </xf>
    <xf numFmtId="0" fontId="4" fillId="0" borderId="0" xfId="0" applyFont="1" applyBorder="1" applyAlignment="1" applyProtection="1">
      <alignment horizontal="left"/>
      <protection locked="0"/>
    </xf>
    <xf numFmtId="0" fontId="5" fillId="0" borderId="6" xfId="0" applyFont="1" applyBorder="1" applyAlignment="1" applyProtection="1">
      <alignment horizontal="center"/>
      <protection locked="0"/>
    </xf>
    <xf numFmtId="0" fontId="6" fillId="0" borderId="7" xfId="0" applyFont="1" applyBorder="1" applyAlignment="1" applyProtection="1">
      <alignment horizontal="center" vertical="center"/>
      <protection locked="0"/>
    </xf>
    <xf numFmtId="0" fontId="7" fillId="2" borderId="8" xfId="0" applyFont="1" applyFill="1" applyBorder="1" applyProtection="1">
      <protection locked="0"/>
    </xf>
    <xf numFmtId="0" fontId="1" fillId="2" borderId="9" xfId="0" applyFont="1" applyFill="1" applyBorder="1" applyAlignment="1" applyProtection="1">
      <alignment horizontal="center"/>
      <protection locked="0"/>
    </xf>
    <xf numFmtId="0" fontId="6" fillId="2" borderId="10" xfId="0" applyFont="1" applyFill="1" applyBorder="1" applyAlignment="1" applyProtection="1">
      <alignment horizontal="center" vertical="center"/>
      <protection locked="0"/>
    </xf>
    <xf numFmtId="0" fontId="5" fillId="0" borderId="6" xfId="0" applyFont="1" applyBorder="1" applyProtection="1">
      <protection locked="0"/>
    </xf>
    <xf numFmtId="0" fontId="5" fillId="0" borderId="11" xfId="0" applyFont="1" applyBorder="1" applyAlignment="1" applyProtection="1">
      <alignment horizontal="center"/>
      <protection locked="0"/>
    </xf>
    <xf numFmtId="0" fontId="0" fillId="5" borderId="12" xfId="0" applyFill="1" applyBorder="1" applyProtection="1">
      <protection locked="0"/>
    </xf>
    <xf numFmtId="0" fontId="2" fillId="5" borderId="13" xfId="0" applyFont="1" applyFill="1" applyBorder="1" applyAlignment="1" applyProtection="1">
      <alignment horizontal="center"/>
      <protection locked="0"/>
    </xf>
    <xf numFmtId="0" fontId="2" fillId="0" borderId="13" xfId="0" applyFont="1" applyBorder="1" applyAlignment="1" applyProtection="1">
      <alignment horizontal="center"/>
      <protection locked="0"/>
    </xf>
    <xf numFmtId="0" fontId="0" fillId="0" borderId="14" xfId="0" applyBorder="1" applyProtection="1">
      <protection locked="0"/>
    </xf>
    <xf numFmtId="0" fontId="5" fillId="0" borderId="11" xfId="0" applyFont="1" applyBorder="1" applyProtection="1">
      <protection locked="0"/>
    </xf>
    <xf numFmtId="0" fontId="2" fillId="0" borderId="15" xfId="0" applyFont="1" applyBorder="1" applyAlignment="1" applyProtection="1">
      <alignment horizontal="center"/>
      <protection locked="0"/>
    </xf>
    <xf numFmtId="0" fontId="2" fillId="0" borderId="16" xfId="0" applyFont="1" applyBorder="1" applyAlignment="1" applyProtection="1">
      <alignment horizontal="center"/>
      <protection locked="0"/>
    </xf>
    <xf numFmtId="0" fontId="2" fillId="0" borderId="17" xfId="0" applyFont="1" applyBorder="1" applyAlignment="1" applyProtection="1">
      <alignment horizontal="center"/>
      <protection locked="0"/>
    </xf>
    <xf numFmtId="0" fontId="7" fillId="4" borderId="8" xfId="0" applyFont="1" applyFill="1" applyBorder="1" applyProtection="1">
      <protection locked="0"/>
    </xf>
    <xf numFmtId="0" fontId="1" fillId="4" borderId="9" xfId="0" applyFont="1" applyFill="1" applyBorder="1" applyAlignment="1" applyProtection="1">
      <alignment horizontal="center"/>
      <protection locked="0"/>
    </xf>
    <xf numFmtId="0" fontId="2" fillId="4" borderId="10" xfId="0" applyFont="1" applyFill="1" applyBorder="1" applyAlignment="1" applyProtection="1">
      <alignment horizontal="center"/>
      <protection locked="0"/>
    </xf>
    <xf numFmtId="0" fontId="7" fillId="2" borderId="12" xfId="0" applyFont="1" applyFill="1" applyBorder="1" applyProtection="1">
      <protection locked="0"/>
    </xf>
    <xf numFmtId="0" fontId="1" fillId="2" borderId="13" xfId="0" applyFont="1" applyFill="1" applyBorder="1" applyAlignment="1" applyProtection="1">
      <alignment horizontal="center"/>
      <protection locked="0"/>
    </xf>
    <xf numFmtId="0" fontId="2" fillId="2" borderId="14" xfId="0" applyFont="1" applyFill="1" applyBorder="1" applyAlignment="1" applyProtection="1">
      <alignment horizontal="center"/>
      <protection locked="0"/>
    </xf>
    <xf numFmtId="0" fontId="0" fillId="0" borderId="12" xfId="0" applyBorder="1" applyProtection="1">
      <protection locked="0"/>
    </xf>
    <xf numFmtId="0" fontId="2" fillId="0" borderId="14" xfId="0" applyFont="1" applyBorder="1" applyAlignment="1" applyProtection="1">
      <alignment horizontal="center"/>
      <protection locked="0"/>
    </xf>
    <xf numFmtId="0" fontId="0" fillId="5" borderId="22" xfId="0" applyFill="1" applyBorder="1" applyProtection="1">
      <protection locked="0"/>
    </xf>
    <xf numFmtId="0" fontId="2" fillId="5" borderId="23" xfId="0" applyFont="1" applyFill="1" applyBorder="1" applyAlignment="1" applyProtection="1">
      <alignment horizontal="center"/>
      <protection locked="0"/>
    </xf>
    <xf numFmtId="0" fontId="2" fillId="0" borderId="23" xfId="0" applyFont="1" applyBorder="1" applyAlignment="1" applyProtection="1">
      <alignment horizontal="center"/>
      <protection locked="0"/>
    </xf>
    <xf numFmtId="0" fontId="0" fillId="0" borderId="24" xfId="0" applyBorder="1" applyProtection="1">
      <protection locked="0"/>
    </xf>
    <xf numFmtId="0" fontId="0" fillId="0" borderId="20" xfId="0" applyBorder="1" applyProtection="1">
      <protection locked="0"/>
    </xf>
    <xf numFmtId="0" fontId="0" fillId="6" borderId="12" xfId="0" applyFill="1" applyBorder="1" applyProtection="1">
      <protection locked="0"/>
    </xf>
    <xf numFmtId="0" fontId="0" fillId="7" borderId="12" xfId="0" applyFill="1" applyBorder="1" applyProtection="1">
      <protection locked="0"/>
    </xf>
    <xf numFmtId="0" fontId="2" fillId="0" borderId="25"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0" fillId="0" borderId="22" xfId="0" applyBorder="1" applyProtection="1">
      <protection locked="0"/>
    </xf>
    <xf numFmtId="0" fontId="2" fillId="0" borderId="24" xfId="0" applyFont="1" applyBorder="1" applyAlignment="1" applyProtection="1">
      <alignment horizontal="center"/>
      <protection locked="0"/>
    </xf>
    <xf numFmtId="0" fontId="7" fillId="3" borderId="11" xfId="0" applyFont="1" applyFill="1" applyBorder="1" applyProtection="1">
      <protection locked="0"/>
    </xf>
    <xf numFmtId="0" fontId="1" fillId="3" borderId="15" xfId="0" applyFont="1" applyFill="1" applyBorder="1" applyAlignment="1" applyProtection="1">
      <alignment horizontal="center"/>
      <protection locked="0"/>
    </xf>
    <xf numFmtId="0" fontId="1" fillId="3" borderId="2" xfId="0" applyFont="1" applyFill="1" applyBorder="1" applyAlignment="1" applyProtection="1">
      <alignment horizontal="center"/>
      <protection locked="0"/>
    </xf>
    <xf numFmtId="0" fontId="1" fillId="3" borderId="10" xfId="0" applyFont="1" applyFill="1" applyBorder="1" applyAlignment="1" applyProtection="1">
      <alignment horizontal="center"/>
      <protection locked="0"/>
    </xf>
    <xf numFmtId="0" fontId="0" fillId="5" borderId="20" xfId="0" applyFill="1" applyBorder="1" applyProtection="1">
      <protection locked="0"/>
    </xf>
    <xf numFmtId="0" fontId="2" fillId="5" borderId="21" xfId="0" applyFont="1" applyFill="1" applyBorder="1" applyAlignment="1" applyProtection="1">
      <alignment horizontal="center"/>
      <protection locked="0"/>
    </xf>
    <xf numFmtId="0" fontId="0" fillId="5" borderId="18" xfId="0" applyFill="1" applyBorder="1" applyProtection="1">
      <protection locked="0"/>
    </xf>
    <xf numFmtId="0" fontId="2" fillId="5" borderId="19" xfId="0" applyFont="1" applyFill="1" applyBorder="1" applyAlignment="1" applyProtection="1">
      <alignment horizontal="center"/>
      <protection locked="0"/>
    </xf>
    <xf numFmtId="0" fontId="7" fillId="3" borderId="27" xfId="0" applyFont="1" applyFill="1" applyBorder="1" applyProtection="1">
      <protection locked="0"/>
    </xf>
    <xf numFmtId="0" fontId="1" fillId="3" borderId="17" xfId="0" applyFont="1" applyFill="1" applyBorder="1" applyAlignment="1" applyProtection="1">
      <alignment horizontal="center"/>
      <protection locked="0"/>
    </xf>
    <xf numFmtId="0" fontId="1" fillId="3" borderId="28" xfId="0" applyFont="1" applyFill="1" applyBorder="1" applyAlignment="1" applyProtection="1">
      <alignment horizontal="center"/>
      <protection locked="0"/>
    </xf>
    <xf numFmtId="0" fontId="7" fillId="3" borderId="29" xfId="0" applyFont="1" applyFill="1" applyBorder="1" applyProtection="1">
      <protection locked="0"/>
    </xf>
    <xf numFmtId="0" fontId="0" fillId="0" borderId="0" xfId="0" applyFont="1" applyBorder="1" applyProtection="1">
      <protection locked="0"/>
    </xf>
    <xf numFmtId="0" fontId="2" fillId="0" borderId="0" xfId="0" applyFont="1" applyBorder="1" applyProtection="1">
      <protection locked="0"/>
    </xf>
    <xf numFmtId="0" fontId="2" fillId="0" borderId="0" xfId="0" applyFont="1" applyAlignment="1" applyProtection="1">
      <alignment horizontal="center"/>
      <protection locked="0"/>
    </xf>
    <xf numFmtId="0" fontId="0" fillId="0" borderId="2" xfId="0" applyBorder="1" applyProtection="1">
      <protection locked="0"/>
    </xf>
    <xf numFmtId="0" fontId="2" fillId="10" borderId="2" xfId="0" applyFont="1" applyFill="1" applyBorder="1" applyAlignment="1" applyProtection="1">
      <alignment horizontal="left"/>
      <protection locked="0"/>
    </xf>
    <xf numFmtId="0" fontId="2" fillId="10" borderId="0" xfId="0" applyFont="1" applyFill="1" applyBorder="1" applyAlignment="1" applyProtection="1">
      <alignment horizontal="left"/>
      <protection locked="0"/>
    </xf>
    <xf numFmtId="0" fontId="0" fillId="0" borderId="28" xfId="0" applyBorder="1"/>
    <xf numFmtId="0" fontId="0" fillId="11" borderId="27" xfId="0" applyFill="1" applyBorder="1" applyProtection="1">
      <protection locked="0"/>
    </xf>
    <xf numFmtId="0" fontId="0" fillId="11" borderId="4" xfId="0" applyFill="1" applyBorder="1" applyProtection="1">
      <protection locked="0"/>
    </xf>
    <xf numFmtId="0" fontId="0" fillId="8" borderId="0" xfId="0" applyFill="1" applyBorder="1" applyProtection="1">
      <protection locked="0"/>
    </xf>
    <xf numFmtId="0" fontId="0" fillId="8" borderId="17" xfId="0" applyFill="1" applyBorder="1" applyProtection="1">
      <protection locked="0"/>
    </xf>
    <xf numFmtId="0" fontId="2" fillId="0" borderId="26"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0" fillId="3" borderId="0" xfId="0" applyFill="1"/>
    <xf numFmtId="0" fontId="2" fillId="9" borderId="2" xfId="0" applyFont="1" applyFill="1" applyBorder="1" applyProtection="1">
      <protection locked="0"/>
    </xf>
    <xf numFmtId="0" fontId="2" fillId="9" borderId="15" xfId="0" applyFont="1" applyFill="1" applyBorder="1" applyProtection="1">
      <protection locked="0"/>
    </xf>
    <xf numFmtId="0" fontId="0" fillId="9" borderId="15" xfId="0" applyFill="1" applyBorder="1" applyProtection="1">
      <protection locked="0"/>
    </xf>
    <xf numFmtId="0" fontId="13" fillId="3" borderId="2" xfId="0" applyFont="1" applyFill="1" applyBorder="1" applyProtection="1">
      <protection locked="0"/>
    </xf>
    <xf numFmtId="0" fontId="13" fillId="3" borderId="0" xfId="0" applyFont="1" applyFill="1" applyBorder="1" applyProtection="1">
      <protection locked="0"/>
    </xf>
    <xf numFmtId="0" fontId="0" fillId="3" borderId="0" xfId="0" applyFill="1" applyBorder="1" applyProtection="1">
      <protection locked="0"/>
    </xf>
    <xf numFmtId="0" fontId="0" fillId="3" borderId="2" xfId="0" applyFill="1" applyBorder="1" applyProtection="1">
      <protection locked="0"/>
    </xf>
    <xf numFmtId="0" fontId="2" fillId="3" borderId="2" xfId="0" applyFont="1" applyFill="1" applyBorder="1" applyAlignment="1" applyProtection="1">
      <alignment horizontal="left"/>
      <protection locked="0"/>
    </xf>
    <xf numFmtId="0" fontId="2" fillId="3" borderId="0" xfId="0" applyFont="1" applyFill="1" applyBorder="1" applyAlignment="1" applyProtection="1">
      <alignment horizontal="center"/>
      <protection locked="0"/>
    </xf>
    <xf numFmtId="0" fontId="2" fillId="3" borderId="0" xfId="0" applyFont="1" applyFill="1" applyBorder="1" applyAlignment="1" applyProtection="1">
      <alignment horizontal="left"/>
      <protection locked="0"/>
    </xf>
    <xf numFmtId="0" fontId="0" fillId="3" borderId="17" xfId="0" applyFill="1" applyBorder="1" applyProtection="1">
      <protection locked="0"/>
    </xf>
    <xf numFmtId="0" fontId="0" fillId="9" borderId="1" xfId="0" applyFill="1" applyBorder="1" applyProtection="1">
      <protection locked="0"/>
    </xf>
    <xf numFmtId="0" fontId="0" fillId="3" borderId="0" xfId="0" applyFont="1" applyFill="1" applyBorder="1" applyProtection="1">
      <protection locked="0"/>
    </xf>
    <xf numFmtId="0" fontId="13" fillId="3" borderId="17" xfId="0" applyFont="1" applyFill="1" applyBorder="1" applyProtection="1">
      <protection locked="0"/>
    </xf>
    <xf numFmtId="0" fontId="0" fillId="3" borderId="0" xfId="0" applyFill="1" applyBorder="1"/>
    <xf numFmtId="0" fontId="2" fillId="8" borderId="4" xfId="0" applyFont="1" applyFill="1" applyBorder="1" applyAlignment="1" applyProtection="1">
      <alignment horizontal="right"/>
      <protection locked="0"/>
    </xf>
    <xf numFmtId="0" fontId="2" fillId="5" borderId="2" xfId="0" applyFont="1" applyFill="1" applyBorder="1" applyAlignment="1" applyProtection="1">
      <alignment horizontal="center"/>
      <protection locked="0"/>
    </xf>
    <xf numFmtId="0" fontId="2" fillId="5" borderId="0" xfId="0" applyFont="1" applyFill="1" applyBorder="1" applyAlignment="1" applyProtection="1">
      <alignment horizontal="center"/>
      <protection locked="0"/>
    </xf>
    <xf numFmtId="0" fontId="6" fillId="0" borderId="13" xfId="0" applyFont="1" applyBorder="1" applyAlignment="1" applyProtection="1">
      <alignment horizontal="center"/>
      <protection locked="0"/>
    </xf>
    <xf numFmtId="0" fontId="2" fillId="0" borderId="31" xfId="0" applyFont="1" applyBorder="1" applyAlignment="1" applyProtection="1">
      <alignment vertical="center"/>
      <protection locked="0"/>
    </xf>
    <xf numFmtId="0" fontId="6" fillId="0" borderId="21" xfId="0" applyFont="1" applyBorder="1" applyAlignment="1" applyProtection="1">
      <alignment horizontal="center"/>
      <protection locked="0"/>
    </xf>
    <xf numFmtId="0" fontId="6" fillId="0" borderId="23" xfId="0" applyFont="1" applyBorder="1" applyAlignment="1" applyProtection="1">
      <alignment horizontal="center"/>
      <protection locked="0"/>
    </xf>
    <xf numFmtId="0" fontId="0" fillId="0" borderId="33" xfId="0" applyBorder="1" applyProtection="1">
      <protection locked="0"/>
    </xf>
    <xf numFmtId="0" fontId="2" fillId="0" borderId="34" xfId="0" applyFont="1" applyBorder="1" applyAlignment="1" applyProtection="1">
      <alignment horizontal="center" vertical="center"/>
      <protection locked="0"/>
    </xf>
    <xf numFmtId="0" fontId="2" fillId="0" borderId="35" xfId="0" applyFont="1" applyBorder="1" applyAlignment="1" applyProtection="1">
      <alignment horizontal="center"/>
      <protection locked="0"/>
    </xf>
    <xf numFmtId="0" fontId="2" fillId="0" borderId="36" xfId="0" applyFont="1" applyBorder="1" applyAlignment="1" applyProtection="1">
      <alignment vertical="center"/>
      <protection locked="0"/>
    </xf>
    <xf numFmtId="0" fontId="6" fillId="0" borderId="36" xfId="0" applyFont="1" applyBorder="1" applyAlignment="1" applyProtection="1">
      <alignment horizontal="center"/>
      <protection locked="0"/>
    </xf>
    <xf numFmtId="0" fontId="2" fillId="0" borderId="36" xfId="0" applyFont="1" applyBorder="1" applyAlignment="1" applyProtection="1">
      <alignment horizontal="center" vertical="center"/>
      <protection locked="0"/>
    </xf>
    <xf numFmtId="0" fontId="2" fillId="5" borderId="37" xfId="0" applyFont="1" applyFill="1" applyBorder="1" applyAlignment="1" applyProtection="1">
      <alignment horizontal="center"/>
      <protection locked="0"/>
    </xf>
    <xf numFmtId="0" fontId="2" fillId="5" borderId="30" xfId="0" applyFont="1" applyFill="1" applyBorder="1" applyAlignment="1" applyProtection="1">
      <alignment horizontal="center" vertical="center"/>
      <protection locked="0"/>
    </xf>
    <xf numFmtId="0" fontId="6" fillId="0" borderId="31" xfId="0" applyFont="1" applyBorder="1" applyAlignment="1" applyProtection="1">
      <alignment horizontal="center"/>
      <protection locked="0"/>
    </xf>
    <xf numFmtId="0" fontId="0" fillId="5" borderId="38" xfId="0" applyFill="1" applyBorder="1" applyProtection="1">
      <protection locked="0"/>
    </xf>
    <xf numFmtId="0" fontId="2" fillId="5" borderId="40" xfId="0" applyFont="1" applyFill="1" applyBorder="1" applyAlignment="1" applyProtection="1">
      <alignment horizontal="center" vertical="center"/>
      <protection locked="0"/>
    </xf>
    <xf numFmtId="0" fontId="6" fillId="5" borderId="39" xfId="0" applyFont="1" applyFill="1" applyBorder="1" applyAlignment="1" applyProtection="1">
      <alignment horizontal="center"/>
      <protection locked="0"/>
    </xf>
    <xf numFmtId="0" fontId="0" fillId="0" borderId="0" xfId="0" applyAlignment="1">
      <alignment horizontal="right" vertical="center"/>
    </xf>
    <xf numFmtId="0" fontId="0" fillId="12" borderId="6" xfId="0" applyFill="1" applyBorder="1" applyAlignment="1">
      <alignment horizontal="right" vertical="center"/>
    </xf>
    <xf numFmtId="0" fontId="6" fillId="0" borderId="31" xfId="0" applyFont="1" applyBorder="1" applyAlignment="1" applyProtection="1">
      <alignment vertical="center"/>
      <protection locked="0"/>
    </xf>
    <xf numFmtId="0" fontId="6" fillId="0" borderId="36" xfId="0" applyFont="1" applyBorder="1" applyAlignment="1" applyProtection="1">
      <alignment vertical="center"/>
      <protection locked="0"/>
    </xf>
    <xf numFmtId="0" fontId="0" fillId="12" borderId="41" xfId="0" applyFill="1" applyBorder="1" applyAlignment="1">
      <alignment horizontal="right" vertical="center"/>
    </xf>
    <xf numFmtId="0" fontId="0" fillId="12" borderId="42" xfId="0" applyFill="1" applyBorder="1" applyAlignment="1">
      <alignment horizontal="right" vertical="center"/>
    </xf>
    <xf numFmtId="0" fontId="0" fillId="12" borderId="43" xfId="0" applyFill="1" applyBorder="1" applyAlignment="1">
      <alignment horizontal="right" vertical="center"/>
    </xf>
    <xf numFmtId="0" fontId="14" fillId="0" borderId="4" xfId="0" applyFont="1" applyBorder="1" applyProtection="1">
      <protection locked="0"/>
    </xf>
    <xf numFmtId="0" fontId="6" fillId="0" borderId="35" xfId="0" applyFont="1" applyBorder="1" applyAlignment="1" applyProtection="1">
      <alignment horizontal="center"/>
      <protection locked="0"/>
    </xf>
    <xf numFmtId="0" fontId="2" fillId="0" borderId="31" xfId="0" applyFont="1" applyBorder="1" applyAlignment="1" applyProtection="1">
      <alignment horizontal="center" vertical="center"/>
      <protection locked="0"/>
    </xf>
    <xf numFmtId="0" fontId="2" fillId="5" borderId="35" xfId="0" applyFont="1" applyFill="1" applyBorder="1" applyAlignment="1" applyProtection="1">
      <alignment horizontal="center"/>
      <protection locked="0"/>
    </xf>
    <xf numFmtId="0" fontId="2" fillId="0" borderId="37" xfId="0" applyFont="1" applyBorder="1" applyAlignment="1" applyProtection="1">
      <alignment horizontal="center"/>
      <protection locked="0"/>
    </xf>
    <xf numFmtId="0" fontId="2" fillId="5" borderId="30" xfId="0" applyFont="1" applyFill="1" applyBorder="1" applyAlignment="1" applyProtection="1">
      <alignment horizontal="center"/>
      <protection locked="0"/>
    </xf>
    <xf numFmtId="0" fontId="0" fillId="12" borderId="29" xfId="0" applyFill="1" applyBorder="1" applyAlignment="1">
      <alignment horizontal="right" vertical="center"/>
    </xf>
    <xf numFmtId="0" fontId="0" fillId="13" borderId="15" xfId="0" applyFill="1" applyBorder="1"/>
    <xf numFmtId="0" fontId="18" fillId="14" borderId="9" xfId="0" applyFont="1" applyFill="1" applyBorder="1" applyAlignment="1">
      <alignment vertical="center"/>
    </xf>
    <xf numFmtId="0" fontId="0" fillId="14" borderId="9" xfId="0" applyFill="1" applyBorder="1"/>
    <xf numFmtId="0" fontId="18" fillId="14" borderId="13" xfId="0" applyFont="1" applyFill="1" applyBorder="1" applyAlignment="1">
      <alignment vertical="center"/>
    </xf>
    <xf numFmtId="0" fontId="0" fillId="14" borderId="13" xfId="0" applyFill="1" applyBorder="1"/>
    <xf numFmtId="0" fontId="2" fillId="13" borderId="15" xfId="0" applyFont="1" applyFill="1" applyBorder="1"/>
    <xf numFmtId="0" fontId="2" fillId="6" borderId="35" xfId="0" applyFont="1" applyFill="1" applyBorder="1" applyAlignment="1" applyProtection="1">
      <alignment horizontal="center"/>
      <protection locked="0"/>
    </xf>
    <xf numFmtId="0" fontId="2" fillId="7" borderId="35" xfId="0" applyFont="1" applyFill="1" applyBorder="1" applyAlignment="1" applyProtection="1">
      <alignment horizontal="center"/>
      <protection locked="0"/>
    </xf>
    <xf numFmtId="0" fontId="2" fillId="7" borderId="37" xfId="0" applyFont="1" applyFill="1" applyBorder="1" applyAlignment="1" applyProtection="1">
      <alignment horizontal="center"/>
      <protection locked="0"/>
    </xf>
    <xf numFmtId="0" fontId="8" fillId="7" borderId="22" xfId="0" applyFont="1" applyFill="1" applyBorder="1" applyProtection="1">
      <protection locked="0"/>
    </xf>
    <xf numFmtId="0" fontId="18" fillId="14" borderId="0" xfId="0" applyFont="1" applyFill="1" applyBorder="1" applyAlignment="1">
      <alignment vertical="center"/>
    </xf>
    <xf numFmtId="0" fontId="0" fillId="14" borderId="0" xfId="0" applyFill="1" applyBorder="1"/>
    <xf numFmtId="0" fontId="0" fillId="15" borderId="45" xfId="0" applyFill="1" applyBorder="1" applyProtection="1">
      <protection locked="0"/>
    </xf>
    <xf numFmtId="0" fontId="0" fillId="0" borderId="44" xfId="0" applyBorder="1" applyProtection="1">
      <protection locked="0"/>
    </xf>
    <xf numFmtId="0" fontId="0" fillId="15" borderId="44" xfId="0" applyFill="1" applyBorder="1" applyProtection="1">
      <protection locked="0"/>
    </xf>
    <xf numFmtId="0" fontId="10" fillId="0" borderId="11" xfId="0" applyFont="1" applyBorder="1" applyProtection="1">
      <protection locked="0"/>
    </xf>
    <xf numFmtId="0" fontId="0" fillId="14" borderId="12" xfId="0" applyFill="1" applyBorder="1" applyProtection="1">
      <protection locked="0"/>
    </xf>
    <xf numFmtId="0" fontId="2" fillId="14" borderId="35" xfId="0" applyFont="1" applyFill="1" applyBorder="1" applyAlignment="1" applyProtection="1">
      <alignment horizontal="center"/>
      <protection locked="0"/>
    </xf>
    <xf numFmtId="0" fontId="8" fillId="14" borderId="18" xfId="0" applyFont="1" applyFill="1" applyBorder="1" applyProtection="1">
      <protection locked="0"/>
    </xf>
    <xf numFmtId="0" fontId="8" fillId="14" borderId="20" xfId="0" applyFont="1" applyFill="1" applyBorder="1" applyProtection="1">
      <protection locked="0"/>
    </xf>
    <xf numFmtId="0" fontId="6" fillId="0" borderId="30" xfId="0" applyFont="1" applyBorder="1" applyAlignment="1" applyProtection="1">
      <alignment horizontal="center"/>
      <protection locked="0"/>
    </xf>
    <xf numFmtId="0" fontId="2" fillId="0" borderId="26" xfId="0" applyFont="1" applyBorder="1" applyAlignment="1" applyProtection="1">
      <alignment horizontal="center"/>
      <protection locked="0"/>
    </xf>
    <xf numFmtId="0" fontId="2" fillId="5" borderId="19" xfId="0" applyFont="1" applyFill="1" applyBorder="1" applyAlignment="1" applyProtection="1">
      <alignment horizontal="center" vertical="center"/>
      <protection locked="0"/>
    </xf>
    <xf numFmtId="49" fontId="2" fillId="14" borderId="35" xfId="0" applyNumberFormat="1" applyFont="1" applyFill="1" applyBorder="1" applyAlignment="1" applyProtection="1">
      <alignment horizontal="center"/>
      <protection locked="0"/>
    </xf>
    <xf numFmtId="0" fontId="18" fillId="16" borderId="0" xfId="0" applyFont="1" applyFill="1" applyBorder="1" applyAlignment="1">
      <alignment vertical="center"/>
    </xf>
    <xf numFmtId="0" fontId="0" fillId="16" borderId="0" xfId="0" applyFill="1"/>
    <xf numFmtId="0" fontId="18" fillId="17" borderId="46" xfId="0" applyFont="1" applyFill="1" applyBorder="1" applyAlignment="1">
      <alignment vertical="center"/>
    </xf>
    <xf numFmtId="0" fontId="0" fillId="17" borderId="47" xfId="0" applyFill="1" applyBorder="1"/>
    <xf numFmtId="0" fontId="0" fillId="12" borderId="41" xfId="0" applyFill="1" applyBorder="1" applyAlignment="1">
      <alignment horizontal="right" vertical="center"/>
    </xf>
    <xf numFmtId="0" fontId="0" fillId="12" borderId="42" xfId="0" applyFill="1" applyBorder="1" applyAlignment="1">
      <alignment horizontal="right" vertical="center"/>
    </xf>
    <xf numFmtId="0" fontId="0" fillId="12" borderId="43" xfId="0" applyFill="1" applyBorder="1" applyAlignment="1">
      <alignment horizontal="right" vertical="center"/>
    </xf>
    <xf numFmtId="0" fontId="6" fillId="0" borderId="19"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49" fontId="14" fillId="0" borderId="7" xfId="0" applyNumberFormat="1" applyFont="1" applyBorder="1" applyAlignment="1" applyProtection="1">
      <alignment horizontal="center" vertical="center" textRotation="90" wrapText="1"/>
      <protection locked="0"/>
    </xf>
    <xf numFmtId="49" fontId="14" fillId="0" borderId="32" xfId="0" applyNumberFormat="1" applyFont="1" applyBorder="1" applyAlignment="1" applyProtection="1">
      <alignment horizontal="center" vertical="center" textRotation="90" wrapText="1"/>
      <protection locked="0"/>
    </xf>
    <xf numFmtId="49" fontId="14" fillId="0" borderId="29" xfId="0" applyNumberFormat="1" applyFont="1" applyBorder="1" applyAlignment="1" applyProtection="1">
      <alignment horizontal="center" vertical="center" textRotation="90" wrapText="1"/>
      <protection locked="0"/>
    </xf>
    <xf numFmtId="0" fontId="9" fillId="0" borderId="1" xfId="0" applyFont="1" applyBorder="1" applyAlignment="1" applyProtection="1">
      <alignment horizontal="left"/>
      <protection locked="0"/>
    </xf>
    <xf numFmtId="0" fontId="9" fillId="0" borderId="2" xfId="0" applyFont="1" applyBorder="1" applyAlignment="1" applyProtection="1">
      <alignment horizontal="left"/>
      <protection locked="0"/>
    </xf>
    <xf numFmtId="0" fontId="9" fillId="0" borderId="3" xfId="0" applyFont="1" applyBorder="1" applyAlignment="1" applyProtection="1">
      <alignment horizontal="left"/>
      <protection locked="0"/>
    </xf>
    <xf numFmtId="0" fontId="9" fillId="0" borderId="27" xfId="0" applyFont="1" applyBorder="1" applyAlignment="1" applyProtection="1">
      <alignment horizontal="left"/>
      <protection locked="0"/>
    </xf>
    <xf numFmtId="0" fontId="9" fillId="0" borderId="17" xfId="0" applyFont="1" applyBorder="1" applyAlignment="1" applyProtection="1">
      <alignment horizontal="left"/>
      <protection locked="0"/>
    </xf>
    <xf numFmtId="0" fontId="9" fillId="0" borderId="28" xfId="0" applyFont="1" applyBorder="1" applyAlignment="1" applyProtection="1">
      <alignment horizontal="left"/>
      <protection locked="0"/>
    </xf>
    <xf numFmtId="0" fontId="2" fillId="0" borderId="13"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5" borderId="19" xfId="0" applyFont="1" applyFill="1" applyBorder="1" applyAlignment="1" applyProtection="1">
      <alignment horizontal="center" vertical="center"/>
      <protection locked="0"/>
    </xf>
    <xf numFmtId="0" fontId="2" fillId="5" borderId="21" xfId="0" applyFont="1" applyFill="1"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5" fillId="7" borderId="4" xfId="0" applyFont="1" applyFill="1" applyBorder="1" applyAlignment="1" applyProtection="1">
      <alignment horizontal="center"/>
      <protection locked="0"/>
    </xf>
    <xf numFmtId="0" fontId="5" fillId="7" borderId="0" xfId="0" applyFont="1" applyFill="1" applyBorder="1" applyAlignment="1" applyProtection="1">
      <alignment horizontal="center"/>
      <protection locked="0"/>
    </xf>
    <xf numFmtId="0" fontId="5" fillId="6" borderId="4" xfId="0" applyFont="1" applyFill="1" applyBorder="1" applyAlignment="1" applyProtection="1">
      <alignment horizontal="center"/>
      <protection locked="0"/>
    </xf>
    <xf numFmtId="0" fontId="5" fillId="6" borderId="0" xfId="0" applyFont="1" applyFill="1" applyBorder="1" applyAlignment="1" applyProtection="1">
      <alignment horizontal="center"/>
      <protection locked="0"/>
    </xf>
    <xf numFmtId="0" fontId="5" fillId="5" borderId="4" xfId="0" applyFont="1" applyFill="1" applyBorder="1" applyAlignment="1" applyProtection="1">
      <alignment horizontal="center"/>
      <protection locked="0"/>
    </xf>
    <xf numFmtId="0" fontId="5" fillId="5" borderId="0" xfId="0" applyFont="1" applyFill="1" applyBorder="1" applyAlignment="1" applyProtection="1">
      <alignment horizontal="center"/>
      <protection locked="0"/>
    </xf>
    <xf numFmtId="0" fontId="2" fillId="14" borderId="35" xfId="0" applyFon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colors>
    <mruColors>
      <color rgb="FF66FFFF"/>
      <color rgb="FFFFFF99"/>
      <color rgb="FFFF99CC"/>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57150</xdr:colOff>
          <xdr:row>8</xdr:row>
          <xdr:rowOff>9525</xdr:rowOff>
        </xdr:from>
        <xdr:to>
          <xdr:col>7</xdr:col>
          <xdr:colOff>9525</xdr:colOff>
          <xdr:row>9</xdr:row>
          <xdr:rowOff>28575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9</xdr:row>
          <xdr:rowOff>0</xdr:rowOff>
        </xdr:from>
        <xdr:to>
          <xdr:col>7</xdr:col>
          <xdr:colOff>9525</xdr:colOff>
          <xdr:row>10</xdr:row>
          <xdr:rowOff>28575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10</xdr:row>
          <xdr:rowOff>0</xdr:rowOff>
        </xdr:from>
        <xdr:to>
          <xdr:col>7</xdr:col>
          <xdr:colOff>0</xdr:colOff>
          <xdr:row>11</xdr:row>
          <xdr:rowOff>38100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11</xdr:row>
          <xdr:rowOff>76200</xdr:rowOff>
        </xdr:from>
        <xdr:to>
          <xdr:col>7</xdr:col>
          <xdr:colOff>0</xdr:colOff>
          <xdr:row>12</xdr:row>
          <xdr:rowOff>104775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13</xdr:row>
          <xdr:rowOff>0</xdr:rowOff>
        </xdr:from>
        <xdr:to>
          <xdr:col>7</xdr:col>
          <xdr:colOff>0</xdr:colOff>
          <xdr:row>14</xdr:row>
          <xdr:rowOff>19050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14</xdr:row>
          <xdr:rowOff>85725</xdr:rowOff>
        </xdr:from>
        <xdr:to>
          <xdr:col>7</xdr:col>
          <xdr:colOff>0</xdr:colOff>
          <xdr:row>15</xdr:row>
          <xdr:rowOff>114300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17</xdr:row>
          <xdr:rowOff>0</xdr:rowOff>
        </xdr:from>
        <xdr:to>
          <xdr:col>7</xdr:col>
          <xdr:colOff>0</xdr:colOff>
          <xdr:row>18</xdr:row>
          <xdr:rowOff>28575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18</xdr:row>
          <xdr:rowOff>0</xdr:rowOff>
        </xdr:from>
        <xdr:to>
          <xdr:col>7</xdr:col>
          <xdr:colOff>0</xdr:colOff>
          <xdr:row>19</xdr:row>
          <xdr:rowOff>19050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19</xdr:row>
          <xdr:rowOff>0</xdr:rowOff>
        </xdr:from>
        <xdr:to>
          <xdr:col>7</xdr:col>
          <xdr:colOff>0</xdr:colOff>
          <xdr:row>20</xdr:row>
          <xdr:rowOff>28575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21</xdr:row>
          <xdr:rowOff>0</xdr:rowOff>
        </xdr:from>
        <xdr:to>
          <xdr:col>7</xdr:col>
          <xdr:colOff>0</xdr:colOff>
          <xdr:row>22</xdr:row>
          <xdr:rowOff>19050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22</xdr:row>
          <xdr:rowOff>0</xdr:rowOff>
        </xdr:from>
        <xdr:to>
          <xdr:col>7</xdr:col>
          <xdr:colOff>0</xdr:colOff>
          <xdr:row>23</xdr:row>
          <xdr:rowOff>9525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24</xdr:row>
          <xdr:rowOff>85725</xdr:rowOff>
        </xdr:from>
        <xdr:to>
          <xdr:col>7</xdr:col>
          <xdr:colOff>0</xdr:colOff>
          <xdr:row>25</xdr:row>
          <xdr:rowOff>104775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23</xdr:row>
          <xdr:rowOff>0</xdr:rowOff>
        </xdr:from>
        <xdr:to>
          <xdr:col>7</xdr:col>
          <xdr:colOff>0</xdr:colOff>
          <xdr:row>24</xdr:row>
          <xdr:rowOff>19050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26</xdr:row>
          <xdr:rowOff>0</xdr:rowOff>
        </xdr:from>
        <xdr:to>
          <xdr:col>7</xdr:col>
          <xdr:colOff>0</xdr:colOff>
          <xdr:row>27</xdr:row>
          <xdr:rowOff>19050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27</xdr:row>
          <xdr:rowOff>0</xdr:rowOff>
        </xdr:from>
        <xdr:to>
          <xdr:col>7</xdr:col>
          <xdr:colOff>0</xdr:colOff>
          <xdr:row>28</xdr:row>
          <xdr:rowOff>19050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28</xdr:row>
          <xdr:rowOff>0</xdr:rowOff>
        </xdr:from>
        <xdr:to>
          <xdr:col>7</xdr:col>
          <xdr:colOff>0</xdr:colOff>
          <xdr:row>29</xdr:row>
          <xdr:rowOff>19050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7</xdr:row>
          <xdr:rowOff>0</xdr:rowOff>
        </xdr:from>
        <xdr:to>
          <xdr:col>7</xdr:col>
          <xdr:colOff>0</xdr:colOff>
          <xdr:row>8</xdr:row>
          <xdr:rowOff>28575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32</xdr:row>
          <xdr:rowOff>0</xdr:rowOff>
        </xdr:from>
        <xdr:to>
          <xdr:col>7</xdr:col>
          <xdr:colOff>0</xdr:colOff>
          <xdr:row>33</xdr:row>
          <xdr:rowOff>19050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33</xdr:row>
          <xdr:rowOff>0</xdr:rowOff>
        </xdr:from>
        <xdr:to>
          <xdr:col>7</xdr:col>
          <xdr:colOff>0</xdr:colOff>
          <xdr:row>34</xdr:row>
          <xdr:rowOff>28575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34</xdr:row>
          <xdr:rowOff>0</xdr:rowOff>
        </xdr:from>
        <xdr:to>
          <xdr:col>7</xdr:col>
          <xdr:colOff>0</xdr:colOff>
          <xdr:row>35</xdr:row>
          <xdr:rowOff>19050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35</xdr:row>
          <xdr:rowOff>0</xdr:rowOff>
        </xdr:from>
        <xdr:to>
          <xdr:col>7</xdr:col>
          <xdr:colOff>0</xdr:colOff>
          <xdr:row>36</xdr:row>
          <xdr:rowOff>28575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36</xdr:row>
          <xdr:rowOff>0</xdr:rowOff>
        </xdr:from>
        <xdr:to>
          <xdr:col>7</xdr:col>
          <xdr:colOff>0</xdr:colOff>
          <xdr:row>37</xdr:row>
          <xdr:rowOff>19050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36</xdr:row>
          <xdr:rowOff>0</xdr:rowOff>
        </xdr:from>
        <xdr:to>
          <xdr:col>7</xdr:col>
          <xdr:colOff>0</xdr:colOff>
          <xdr:row>37</xdr:row>
          <xdr:rowOff>19050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37</xdr:row>
          <xdr:rowOff>0</xdr:rowOff>
        </xdr:from>
        <xdr:to>
          <xdr:col>7</xdr:col>
          <xdr:colOff>0</xdr:colOff>
          <xdr:row>38</xdr:row>
          <xdr:rowOff>19050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29</xdr:row>
          <xdr:rowOff>0</xdr:rowOff>
        </xdr:from>
        <xdr:to>
          <xdr:col>7</xdr:col>
          <xdr:colOff>0</xdr:colOff>
          <xdr:row>30</xdr:row>
          <xdr:rowOff>28575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39</xdr:row>
          <xdr:rowOff>0</xdr:rowOff>
        </xdr:from>
        <xdr:to>
          <xdr:col>7</xdr:col>
          <xdr:colOff>0</xdr:colOff>
          <xdr:row>40</xdr:row>
          <xdr:rowOff>28575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42</xdr:row>
          <xdr:rowOff>0</xdr:rowOff>
        </xdr:from>
        <xdr:to>
          <xdr:col>10</xdr:col>
          <xdr:colOff>57150</xdr:colOff>
          <xdr:row>43</xdr:row>
          <xdr:rowOff>28575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37</xdr:row>
          <xdr:rowOff>0</xdr:rowOff>
        </xdr:from>
        <xdr:to>
          <xdr:col>10</xdr:col>
          <xdr:colOff>57150</xdr:colOff>
          <xdr:row>38</xdr:row>
          <xdr:rowOff>19050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36</xdr:row>
          <xdr:rowOff>0</xdr:rowOff>
        </xdr:from>
        <xdr:to>
          <xdr:col>10</xdr:col>
          <xdr:colOff>57150</xdr:colOff>
          <xdr:row>37</xdr:row>
          <xdr:rowOff>19050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35</xdr:row>
          <xdr:rowOff>0</xdr:rowOff>
        </xdr:from>
        <xdr:to>
          <xdr:col>10</xdr:col>
          <xdr:colOff>57150</xdr:colOff>
          <xdr:row>36</xdr:row>
          <xdr:rowOff>28575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34</xdr:row>
          <xdr:rowOff>0</xdr:rowOff>
        </xdr:from>
        <xdr:to>
          <xdr:col>10</xdr:col>
          <xdr:colOff>57150</xdr:colOff>
          <xdr:row>35</xdr:row>
          <xdr:rowOff>19050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33</xdr:row>
          <xdr:rowOff>0</xdr:rowOff>
        </xdr:from>
        <xdr:to>
          <xdr:col>10</xdr:col>
          <xdr:colOff>57150</xdr:colOff>
          <xdr:row>34</xdr:row>
          <xdr:rowOff>19050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32</xdr:row>
          <xdr:rowOff>0</xdr:rowOff>
        </xdr:from>
        <xdr:to>
          <xdr:col>10</xdr:col>
          <xdr:colOff>57150</xdr:colOff>
          <xdr:row>33</xdr:row>
          <xdr:rowOff>28575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31</xdr:row>
          <xdr:rowOff>0</xdr:rowOff>
        </xdr:from>
        <xdr:to>
          <xdr:col>10</xdr:col>
          <xdr:colOff>57150</xdr:colOff>
          <xdr:row>32</xdr:row>
          <xdr:rowOff>19050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30</xdr:row>
          <xdr:rowOff>0</xdr:rowOff>
        </xdr:from>
        <xdr:to>
          <xdr:col>10</xdr:col>
          <xdr:colOff>57150</xdr:colOff>
          <xdr:row>31</xdr:row>
          <xdr:rowOff>28575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29</xdr:row>
          <xdr:rowOff>0</xdr:rowOff>
        </xdr:from>
        <xdr:to>
          <xdr:col>10</xdr:col>
          <xdr:colOff>57150</xdr:colOff>
          <xdr:row>30</xdr:row>
          <xdr:rowOff>19050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28</xdr:row>
          <xdr:rowOff>0</xdr:rowOff>
        </xdr:from>
        <xdr:to>
          <xdr:col>10</xdr:col>
          <xdr:colOff>57150</xdr:colOff>
          <xdr:row>29</xdr:row>
          <xdr:rowOff>19050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27</xdr:row>
          <xdr:rowOff>0</xdr:rowOff>
        </xdr:from>
        <xdr:to>
          <xdr:col>10</xdr:col>
          <xdr:colOff>57150</xdr:colOff>
          <xdr:row>28</xdr:row>
          <xdr:rowOff>19050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26</xdr:row>
          <xdr:rowOff>0</xdr:rowOff>
        </xdr:from>
        <xdr:to>
          <xdr:col>10</xdr:col>
          <xdr:colOff>57150</xdr:colOff>
          <xdr:row>27</xdr:row>
          <xdr:rowOff>19050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25</xdr:row>
          <xdr:rowOff>0</xdr:rowOff>
        </xdr:from>
        <xdr:to>
          <xdr:col>10</xdr:col>
          <xdr:colOff>57150</xdr:colOff>
          <xdr:row>26</xdr:row>
          <xdr:rowOff>9525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24</xdr:row>
          <xdr:rowOff>0</xdr:rowOff>
        </xdr:from>
        <xdr:to>
          <xdr:col>10</xdr:col>
          <xdr:colOff>57150</xdr:colOff>
          <xdr:row>25</xdr:row>
          <xdr:rowOff>19050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23</xdr:row>
          <xdr:rowOff>0</xdr:rowOff>
        </xdr:from>
        <xdr:to>
          <xdr:col>10</xdr:col>
          <xdr:colOff>57150</xdr:colOff>
          <xdr:row>24</xdr:row>
          <xdr:rowOff>19050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22</xdr:row>
          <xdr:rowOff>0</xdr:rowOff>
        </xdr:from>
        <xdr:to>
          <xdr:col>10</xdr:col>
          <xdr:colOff>57150</xdr:colOff>
          <xdr:row>23</xdr:row>
          <xdr:rowOff>9525</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21</xdr:row>
          <xdr:rowOff>0</xdr:rowOff>
        </xdr:from>
        <xdr:to>
          <xdr:col>10</xdr:col>
          <xdr:colOff>57150</xdr:colOff>
          <xdr:row>22</xdr:row>
          <xdr:rowOff>19050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20</xdr:row>
          <xdr:rowOff>0</xdr:rowOff>
        </xdr:from>
        <xdr:to>
          <xdr:col>10</xdr:col>
          <xdr:colOff>57150</xdr:colOff>
          <xdr:row>21</xdr:row>
          <xdr:rowOff>19050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19</xdr:row>
          <xdr:rowOff>0</xdr:rowOff>
        </xdr:from>
        <xdr:to>
          <xdr:col>10</xdr:col>
          <xdr:colOff>57150</xdr:colOff>
          <xdr:row>20</xdr:row>
          <xdr:rowOff>28575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17</xdr:row>
          <xdr:rowOff>0</xdr:rowOff>
        </xdr:from>
        <xdr:to>
          <xdr:col>10</xdr:col>
          <xdr:colOff>57150</xdr:colOff>
          <xdr:row>18</xdr:row>
          <xdr:rowOff>19050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16</xdr:row>
          <xdr:rowOff>0</xdr:rowOff>
        </xdr:from>
        <xdr:to>
          <xdr:col>10</xdr:col>
          <xdr:colOff>57150</xdr:colOff>
          <xdr:row>17</xdr:row>
          <xdr:rowOff>38100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18</xdr:row>
          <xdr:rowOff>0</xdr:rowOff>
        </xdr:from>
        <xdr:to>
          <xdr:col>10</xdr:col>
          <xdr:colOff>57150</xdr:colOff>
          <xdr:row>19</xdr:row>
          <xdr:rowOff>19050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17</xdr:row>
          <xdr:rowOff>0</xdr:rowOff>
        </xdr:from>
        <xdr:to>
          <xdr:col>10</xdr:col>
          <xdr:colOff>57150</xdr:colOff>
          <xdr:row>18</xdr:row>
          <xdr:rowOff>19050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13</xdr:row>
          <xdr:rowOff>0</xdr:rowOff>
        </xdr:from>
        <xdr:to>
          <xdr:col>10</xdr:col>
          <xdr:colOff>57150</xdr:colOff>
          <xdr:row>14</xdr:row>
          <xdr:rowOff>19050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12</xdr:row>
          <xdr:rowOff>0</xdr:rowOff>
        </xdr:from>
        <xdr:to>
          <xdr:col>10</xdr:col>
          <xdr:colOff>57150</xdr:colOff>
          <xdr:row>13</xdr:row>
          <xdr:rowOff>19050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11</xdr:row>
          <xdr:rowOff>0</xdr:rowOff>
        </xdr:from>
        <xdr:to>
          <xdr:col>10</xdr:col>
          <xdr:colOff>57150</xdr:colOff>
          <xdr:row>12</xdr:row>
          <xdr:rowOff>28575</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8</xdr:row>
          <xdr:rowOff>0</xdr:rowOff>
        </xdr:from>
        <xdr:to>
          <xdr:col>10</xdr:col>
          <xdr:colOff>57150</xdr:colOff>
          <xdr:row>9</xdr:row>
          <xdr:rowOff>19050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8</xdr:row>
          <xdr:rowOff>0</xdr:rowOff>
        </xdr:from>
        <xdr:to>
          <xdr:col>10</xdr:col>
          <xdr:colOff>57150</xdr:colOff>
          <xdr:row>9</xdr:row>
          <xdr:rowOff>19050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7</xdr:row>
          <xdr:rowOff>0</xdr:rowOff>
        </xdr:from>
        <xdr:to>
          <xdr:col>10</xdr:col>
          <xdr:colOff>57150</xdr:colOff>
          <xdr:row>8</xdr:row>
          <xdr:rowOff>28575</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6</xdr:row>
          <xdr:rowOff>0</xdr:rowOff>
        </xdr:from>
        <xdr:to>
          <xdr:col>10</xdr:col>
          <xdr:colOff>57150</xdr:colOff>
          <xdr:row>7</xdr:row>
          <xdr:rowOff>28575</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5</xdr:row>
          <xdr:rowOff>0</xdr:rowOff>
        </xdr:from>
        <xdr:to>
          <xdr:col>10</xdr:col>
          <xdr:colOff>57150</xdr:colOff>
          <xdr:row>6</xdr:row>
          <xdr:rowOff>28575</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41</xdr:row>
          <xdr:rowOff>0</xdr:rowOff>
        </xdr:from>
        <xdr:to>
          <xdr:col>10</xdr:col>
          <xdr:colOff>57150</xdr:colOff>
          <xdr:row>42</xdr:row>
          <xdr:rowOff>28575</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38</xdr:row>
          <xdr:rowOff>0</xdr:rowOff>
        </xdr:from>
        <xdr:to>
          <xdr:col>10</xdr:col>
          <xdr:colOff>57150</xdr:colOff>
          <xdr:row>39</xdr:row>
          <xdr:rowOff>28575</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39</xdr:row>
          <xdr:rowOff>76200</xdr:rowOff>
        </xdr:from>
        <xdr:to>
          <xdr:col>10</xdr:col>
          <xdr:colOff>57150</xdr:colOff>
          <xdr:row>40</xdr:row>
          <xdr:rowOff>104775</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342900</xdr:colOff>
          <xdr:row>2</xdr:row>
          <xdr:rowOff>200025</xdr:rowOff>
        </xdr:from>
        <xdr:to>
          <xdr:col>7</xdr:col>
          <xdr:colOff>647700</xdr:colOff>
          <xdr:row>4</xdr:row>
          <xdr:rowOff>28575</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1485900</xdr:colOff>
          <xdr:row>2</xdr:row>
          <xdr:rowOff>200025</xdr:rowOff>
        </xdr:from>
        <xdr:to>
          <xdr:col>7</xdr:col>
          <xdr:colOff>1790700</xdr:colOff>
          <xdr:row>4</xdr:row>
          <xdr:rowOff>28575</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6</xdr:row>
          <xdr:rowOff>9525</xdr:rowOff>
        </xdr:from>
        <xdr:to>
          <xdr:col>7</xdr:col>
          <xdr:colOff>0</xdr:colOff>
          <xdr:row>7</xdr:row>
          <xdr:rowOff>38100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xdr:row>
          <xdr:rowOff>0</xdr:rowOff>
        </xdr:from>
        <xdr:to>
          <xdr:col>10</xdr:col>
          <xdr:colOff>57150</xdr:colOff>
          <xdr:row>5</xdr:row>
          <xdr:rowOff>28575</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70138</xdr:colOff>
      <xdr:row>46</xdr:row>
      <xdr:rowOff>129886</xdr:rowOff>
    </xdr:from>
    <xdr:to>
      <xdr:col>9</xdr:col>
      <xdr:colOff>181841</xdr:colOff>
      <xdr:row>58</xdr:row>
      <xdr:rowOff>83857</xdr:rowOff>
    </xdr:to>
    <xdr:sp macro="" textlink="">
      <xdr:nvSpPr>
        <xdr:cNvPr id="71" name="TextBox 70"/>
        <xdr:cNvSpPr txBox="1"/>
      </xdr:nvSpPr>
      <xdr:spPr>
        <a:xfrm>
          <a:off x="251979" y="9273886"/>
          <a:ext cx="7445953" cy="2239971"/>
        </a:xfrm>
        <a:prstGeom prst="rect">
          <a:avLst/>
        </a:prstGeom>
        <a:solidFill>
          <a:schemeClr val="lt1"/>
        </a:solidFill>
        <a:ln w="2540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Notes:</a:t>
          </a:r>
        </a:p>
        <a:p>
          <a:r>
            <a:rPr lang="en-US" sz="1050" b="1"/>
            <a:t>Prior</a:t>
          </a:r>
          <a:r>
            <a:rPr lang="en-US" sz="1050" b="1" baseline="0"/>
            <a:t> to the completion of MAC 2311C, MAC 2312, PHY 2048C and CHS 1440 or CHM 2045C, students select Photonic Science &amp; Eng. PENDING as the major.  Once these courses have been completed with a C or better, the major can be changed to Photonic Science &amp; Eng.  This allows access to advanced courses.</a:t>
          </a:r>
        </a:p>
        <a:p>
          <a:endParaRPr lang="en-US" sz="700" b="1" baseline="0"/>
        </a:p>
        <a:p>
          <a:r>
            <a:rPr lang="en-US" sz="1050" b="1"/>
            <a:t>To</a:t>
          </a:r>
          <a:r>
            <a:rPr lang="en-US" sz="1050" b="1" baseline="0"/>
            <a:t> graduate, students must have a minimum 2.25 GPA in Core, Major, Capstone, and Restricted Electives as indicated by </a:t>
          </a:r>
          <a:r>
            <a:rPr lang="en-US" sz="1050" b="1" i="1" baseline="0"/>
            <a:t>mGPA</a:t>
          </a:r>
          <a:r>
            <a:rPr lang="en-US" sz="1050" b="1" baseline="0"/>
            <a:t>.  </a:t>
          </a:r>
        </a:p>
        <a:p>
          <a:endParaRPr lang="en-US" sz="700" b="1" baseline="0"/>
        </a:p>
        <a:p>
          <a:r>
            <a:rPr lang="en-US" sz="1050" b="1" baseline="0"/>
            <a:t>Gordon Rule requires 12 CR of writing coursework.  Recommend students take all courses checkmarked in GR Column.  Gordon Rule for math is satisfied by required courses in the PSE program.   Students must take 1 Core Course from each Foundation section.   Courses that satisfy this requirement are checkmarked.  Choose only 1 from each section. </a:t>
          </a:r>
        </a:p>
        <a:p>
          <a:pPr algn="r"/>
          <a:r>
            <a:rPr lang="en-US" sz="1100" b="1" i="1" baseline="0"/>
            <a:t/>
          </a:r>
          <a:br>
            <a:rPr lang="en-US" sz="1100" b="1" i="1" baseline="0"/>
          </a:br>
          <a:r>
            <a:rPr lang="en-US" sz="1100" b="1" i="1" baseline="0"/>
            <a:t>Questions?  Email undergrad@creol.ucf.edu </a:t>
          </a:r>
          <a:endParaRPr lang="en-US" sz="1100" b="1" i="1"/>
        </a:p>
      </xdr:txBody>
    </xdr:sp>
    <xdr:clientData/>
  </xdr:twoCellAnchor>
  <mc:AlternateContent xmlns:mc="http://schemas.openxmlformats.org/markup-compatibility/2006">
    <mc:Choice xmlns:a14="http://schemas.microsoft.com/office/drawing/2010/main" Requires="a14">
      <xdr:twoCellAnchor editAs="oneCell">
        <xdr:from>
          <xdr:col>5</xdr:col>
          <xdr:colOff>47625</xdr:colOff>
          <xdr:row>15</xdr:row>
          <xdr:rowOff>171450</xdr:rowOff>
        </xdr:from>
        <xdr:to>
          <xdr:col>7</xdr:col>
          <xdr:colOff>0</xdr:colOff>
          <xdr:row>17</xdr:row>
          <xdr:rowOff>9525</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9</xdr:row>
          <xdr:rowOff>0</xdr:rowOff>
        </xdr:from>
        <xdr:to>
          <xdr:col>10</xdr:col>
          <xdr:colOff>66675</xdr:colOff>
          <xdr:row>10</xdr:row>
          <xdr:rowOff>28575</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9</xdr:row>
          <xdr:rowOff>200025</xdr:rowOff>
        </xdr:from>
        <xdr:to>
          <xdr:col>10</xdr:col>
          <xdr:colOff>66675</xdr:colOff>
          <xdr:row>11</xdr:row>
          <xdr:rowOff>38100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13</xdr:row>
          <xdr:rowOff>180975</xdr:rowOff>
        </xdr:from>
        <xdr:to>
          <xdr:col>10</xdr:col>
          <xdr:colOff>57150</xdr:colOff>
          <xdr:row>15</xdr:row>
          <xdr:rowOff>9525</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20</xdr:row>
          <xdr:rowOff>0</xdr:rowOff>
        </xdr:from>
        <xdr:to>
          <xdr:col>7</xdr:col>
          <xdr:colOff>0</xdr:colOff>
          <xdr:row>21</xdr:row>
          <xdr:rowOff>19050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14</xdr:row>
          <xdr:rowOff>171450</xdr:rowOff>
        </xdr:from>
        <xdr:to>
          <xdr:col>10</xdr:col>
          <xdr:colOff>57150</xdr:colOff>
          <xdr:row>16</xdr:row>
          <xdr:rowOff>9525</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7</xdr:col>
      <xdr:colOff>571500</xdr:colOff>
      <xdr:row>0</xdr:row>
      <xdr:rowOff>0</xdr:rowOff>
    </xdr:from>
    <xdr:to>
      <xdr:col>9</xdr:col>
      <xdr:colOff>276224</xdr:colOff>
      <xdr:row>2</xdr:row>
      <xdr:rowOff>28499</xdr:rowOff>
    </xdr:to>
    <xdr:pic>
      <xdr:nvPicPr>
        <xdr:cNvPr id="76" name="Picture 7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86325" y="0"/>
          <a:ext cx="2905124" cy="43807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47625</xdr:colOff>
          <xdr:row>29</xdr:row>
          <xdr:rowOff>0</xdr:rowOff>
        </xdr:from>
        <xdr:to>
          <xdr:col>7</xdr:col>
          <xdr:colOff>0</xdr:colOff>
          <xdr:row>30</xdr:row>
          <xdr:rowOff>9525</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30</xdr:row>
          <xdr:rowOff>95250</xdr:rowOff>
        </xdr:from>
        <xdr:to>
          <xdr:col>7</xdr:col>
          <xdr:colOff>0</xdr:colOff>
          <xdr:row>31</xdr:row>
          <xdr:rowOff>114300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62"/>
  <sheetViews>
    <sheetView tabSelected="1" topLeftCell="B1" zoomScaleNormal="100" workbookViewId="0">
      <selection activeCell="W46" sqref="W46"/>
    </sheetView>
  </sheetViews>
  <sheetFormatPr defaultRowHeight="15" x14ac:dyDescent="0.25"/>
  <cols>
    <col min="1" max="1" width="2.7109375" style="122" customWidth="1"/>
    <col min="2" max="2" width="46.140625" style="15" customWidth="1"/>
    <col min="3" max="3" width="4.5703125" style="75" bestFit="1" customWidth="1"/>
    <col min="4" max="5" width="3" style="75" customWidth="1"/>
    <col min="6" max="6" width="4" style="75" bestFit="1" customWidth="1"/>
    <col min="7" max="7" width="1.28515625" style="15" customWidth="1"/>
    <col min="8" max="8" width="44.28515625" style="15" customWidth="1"/>
    <col min="9" max="9" width="3.7109375" style="75" bestFit="1" customWidth="1"/>
    <col min="10" max="10" width="4.28515625" style="15" customWidth="1"/>
    <col min="11" max="11" width="1.28515625" style="2" customWidth="1"/>
    <col min="12" max="12" width="0.42578125" style="102" customWidth="1"/>
    <col min="13" max="13" width="31.42578125" style="15" customWidth="1"/>
    <col min="14" max="14" width="5" style="9" customWidth="1"/>
    <col min="15" max="15" width="0.42578125" style="93" customWidth="1"/>
    <col min="16" max="16" width="31.42578125" style="9" customWidth="1"/>
    <col min="17" max="17" width="5" style="16" bestFit="1" customWidth="1"/>
    <col min="18" max="18" width="0.28515625" style="92" customWidth="1"/>
    <col min="19" max="19" width="31.42578125" style="9" customWidth="1"/>
    <col min="20" max="20" width="5" style="9" customWidth="1"/>
    <col min="21" max="21" width="0.28515625" customWidth="1"/>
    <col min="22" max="22" width="0.28515625" style="87" customWidth="1"/>
    <col min="23" max="23" width="31.42578125" customWidth="1"/>
    <col min="24" max="24" width="5" customWidth="1"/>
    <col min="25" max="25" width="0.42578125" style="87" customWidth="1"/>
  </cols>
  <sheetData>
    <row r="1" spans="1:24" ht="16.5" customHeight="1" thickBot="1" x14ac:dyDescent="0.3">
      <c r="B1" s="17"/>
      <c r="C1" s="18"/>
      <c r="D1" s="170" t="s">
        <v>89</v>
      </c>
      <c r="E1" s="170" t="s">
        <v>88</v>
      </c>
      <c r="F1" s="18"/>
      <c r="G1" s="19"/>
      <c r="H1" s="19"/>
      <c r="I1" s="20"/>
      <c r="J1" s="21"/>
      <c r="M1" s="88" t="s">
        <v>62</v>
      </c>
      <c r="N1" s="76">
        <v>2017</v>
      </c>
      <c r="O1" s="94"/>
      <c r="P1" s="99"/>
      <c r="Q1" s="4"/>
      <c r="R1" s="91"/>
      <c r="S1" s="3"/>
      <c r="T1" s="3"/>
      <c r="U1" s="1"/>
      <c r="W1" s="89" t="s">
        <v>65</v>
      </c>
      <c r="X1" s="90"/>
    </row>
    <row r="2" spans="1:24" ht="15.75" x14ac:dyDescent="0.25">
      <c r="B2" s="25"/>
      <c r="D2" s="171"/>
      <c r="E2" s="171"/>
      <c r="F2" s="22"/>
      <c r="G2" s="23"/>
      <c r="H2" s="23"/>
      <c r="I2" s="24"/>
      <c r="J2" s="10"/>
      <c r="M2" s="5" t="s">
        <v>57</v>
      </c>
      <c r="N2" s="77">
        <f>N1</f>
        <v>2017</v>
      </c>
      <c r="O2" s="95"/>
      <c r="P2" s="5" t="s">
        <v>58</v>
      </c>
      <c r="Q2" s="77">
        <f>N1+1</f>
        <v>2018</v>
      </c>
      <c r="R2" s="95"/>
      <c r="S2" s="5" t="s">
        <v>59</v>
      </c>
      <c r="T2" s="77">
        <f>N1+1</f>
        <v>2018</v>
      </c>
      <c r="U2" s="1"/>
      <c r="W2" s="5" t="s">
        <v>70</v>
      </c>
      <c r="X2" s="104">
        <f>SUM(X3,N12,Q12,T12,N22,Q22,T22,T32,Q32,N32,N42,Q42,T42,T52,Q52,N52,N62,Q62,T62)</f>
        <v>0</v>
      </c>
    </row>
    <row r="3" spans="1:24" ht="16.5" thickBot="1" x14ac:dyDescent="0.3">
      <c r="B3" s="129" t="s">
        <v>91</v>
      </c>
      <c r="C3" s="22"/>
      <c r="D3" s="171"/>
      <c r="E3" s="171"/>
      <c r="F3" s="22"/>
      <c r="G3" s="23"/>
      <c r="H3" s="23"/>
      <c r="I3" s="24"/>
      <c r="J3" s="10"/>
      <c r="M3" s="6" t="s">
        <v>61</v>
      </c>
      <c r="N3" s="7" t="s">
        <v>1</v>
      </c>
      <c r="O3" s="96"/>
      <c r="P3" s="6" t="s">
        <v>61</v>
      </c>
      <c r="Q3" s="7" t="s">
        <v>1</v>
      </c>
      <c r="R3" s="96"/>
      <c r="S3" s="6" t="s">
        <v>61</v>
      </c>
      <c r="T3" s="7" t="s">
        <v>1</v>
      </c>
      <c r="U3" s="1"/>
      <c r="W3" s="103" t="s">
        <v>71</v>
      </c>
      <c r="X3" s="105">
        <f>SUM(X4:X21)</f>
        <v>0</v>
      </c>
    </row>
    <row r="4" spans="1:24" ht="16.5" thickBot="1" x14ac:dyDescent="0.3">
      <c r="B4" s="129" t="s">
        <v>90</v>
      </c>
      <c r="C4" s="22"/>
      <c r="D4" s="171"/>
      <c r="E4" s="171"/>
      <c r="F4" s="22"/>
      <c r="G4" s="9"/>
      <c r="H4" s="26" t="s">
        <v>0</v>
      </c>
      <c r="I4" s="27" t="s">
        <v>1</v>
      </c>
      <c r="J4" s="28" t="s">
        <v>2</v>
      </c>
      <c r="U4" s="1"/>
    </row>
    <row r="5" spans="1:24" ht="16.5" thickBot="1" x14ac:dyDescent="0.3">
      <c r="B5" s="25"/>
      <c r="C5" s="24"/>
      <c r="D5" s="171"/>
      <c r="E5" s="171"/>
      <c r="F5" s="24"/>
      <c r="G5" s="9"/>
      <c r="H5" s="29" t="s">
        <v>34</v>
      </c>
      <c r="I5" s="30">
        <f>SUM(I6:I10)</f>
        <v>11</v>
      </c>
      <c r="J5" s="31"/>
      <c r="U5" s="1"/>
    </row>
    <row r="6" spans="1:24" ht="15.75" thickBot="1" x14ac:dyDescent="0.3">
      <c r="B6" s="32" t="s">
        <v>3</v>
      </c>
      <c r="C6" s="33" t="s">
        <v>1</v>
      </c>
      <c r="D6" s="171"/>
      <c r="E6" s="171"/>
      <c r="F6" s="28" t="s">
        <v>2</v>
      </c>
      <c r="G6" s="9"/>
      <c r="H6" s="34" t="s">
        <v>51</v>
      </c>
      <c r="I6" s="132">
        <v>1</v>
      </c>
      <c r="J6" s="37"/>
      <c r="N6" s="75"/>
      <c r="U6" s="1"/>
    </row>
    <row r="7" spans="1:24" ht="15.75" thickBot="1" x14ac:dyDescent="0.3">
      <c r="B7" s="38" t="s">
        <v>4</v>
      </c>
      <c r="C7" s="39">
        <f>SUM(C8,C30,I5,I11,I17,I33)</f>
        <v>124</v>
      </c>
      <c r="D7" s="172"/>
      <c r="E7" s="172"/>
      <c r="F7" s="40"/>
      <c r="G7" s="9"/>
      <c r="H7" s="34" t="s">
        <v>52</v>
      </c>
      <c r="I7" s="132">
        <v>1</v>
      </c>
      <c r="J7" s="37"/>
      <c r="U7" s="1"/>
    </row>
    <row r="8" spans="1:24" ht="15.75" thickBot="1" x14ac:dyDescent="0.3">
      <c r="B8" s="42" t="s">
        <v>5</v>
      </c>
      <c r="C8" s="43">
        <f>SUM(C27,C23,C19,C14,C9)</f>
        <v>27</v>
      </c>
      <c r="D8" s="43"/>
      <c r="E8" s="43"/>
      <c r="F8" s="44"/>
      <c r="G8" s="9"/>
      <c r="H8" s="34" t="s">
        <v>38</v>
      </c>
      <c r="I8" s="132">
        <v>3</v>
      </c>
      <c r="J8" s="37"/>
      <c r="M8" s="9"/>
      <c r="U8" s="1"/>
    </row>
    <row r="9" spans="1:24" ht="15.75" thickBot="1" x14ac:dyDescent="0.3">
      <c r="A9" s="123" t="s">
        <v>72</v>
      </c>
      <c r="B9" s="45" t="s">
        <v>83</v>
      </c>
      <c r="C9" s="46">
        <f>SUM(C10:C13)</f>
        <v>9</v>
      </c>
      <c r="D9" s="46"/>
      <c r="E9" s="46"/>
      <c r="F9" s="47"/>
      <c r="G9" s="9"/>
      <c r="H9" s="34" t="s">
        <v>39</v>
      </c>
      <c r="I9" s="132">
        <v>3</v>
      </c>
      <c r="J9" s="37"/>
      <c r="M9" s="9"/>
      <c r="U9" s="1"/>
    </row>
    <row r="10" spans="1:24" x14ac:dyDescent="0.25">
      <c r="A10" s="126">
        <v>1</v>
      </c>
      <c r="B10" s="48" t="s">
        <v>6</v>
      </c>
      <c r="C10" s="36">
        <v>3</v>
      </c>
      <c r="D10" s="106" t="s">
        <v>2</v>
      </c>
      <c r="E10" s="130" t="s">
        <v>2</v>
      </c>
      <c r="F10" s="49"/>
      <c r="G10" s="9"/>
      <c r="H10" s="67" t="s">
        <v>55</v>
      </c>
      <c r="I10" s="68">
        <v>3</v>
      </c>
      <c r="J10" s="37"/>
      <c r="M10" s="9"/>
      <c r="U10" s="1"/>
    </row>
    <row r="11" spans="1:24" x14ac:dyDescent="0.25">
      <c r="A11" s="127">
        <v>2</v>
      </c>
      <c r="B11" s="48" t="s">
        <v>7</v>
      </c>
      <c r="C11" s="36">
        <v>3</v>
      </c>
      <c r="D11" s="106" t="s">
        <v>2</v>
      </c>
      <c r="E11" s="112"/>
      <c r="F11" s="49"/>
      <c r="G11" s="9"/>
      <c r="H11" s="45" t="s">
        <v>35</v>
      </c>
      <c r="I11" s="46">
        <f>SUM(I12:I16)</f>
        <v>17</v>
      </c>
      <c r="J11" s="47"/>
      <c r="M11" s="9"/>
      <c r="U11" s="1"/>
    </row>
    <row r="12" spans="1:24" x14ac:dyDescent="0.25">
      <c r="A12" s="165">
        <v>3</v>
      </c>
      <c r="B12" s="110" t="s">
        <v>8</v>
      </c>
      <c r="C12" s="179">
        <v>3</v>
      </c>
      <c r="D12" s="111"/>
      <c r="E12" s="115"/>
      <c r="F12" s="180"/>
      <c r="G12" s="9"/>
      <c r="H12" s="55" t="s">
        <v>63</v>
      </c>
      <c r="I12" s="142">
        <v>3</v>
      </c>
      <c r="J12" s="37"/>
      <c r="M12" s="81"/>
      <c r="N12" s="82">
        <f>SUM(N4:N11)</f>
        <v>0</v>
      </c>
      <c r="P12" s="81"/>
      <c r="Q12" s="82">
        <f>SUM(Q4:Q11)</f>
        <v>0</v>
      </c>
      <c r="S12" s="81"/>
      <c r="T12" s="82">
        <f>SUM(T4:T11)</f>
        <v>0</v>
      </c>
      <c r="U12" s="1"/>
    </row>
    <row r="13" spans="1:24" ht="15.75" thickBot="1" x14ac:dyDescent="0.3">
      <c r="A13" s="166"/>
      <c r="B13" s="54" t="s">
        <v>9</v>
      </c>
      <c r="C13" s="179"/>
      <c r="D13" s="86"/>
      <c r="E13" s="131"/>
      <c r="F13" s="181"/>
      <c r="G13" s="9"/>
      <c r="H13" s="56" t="s">
        <v>37</v>
      </c>
      <c r="I13" s="143">
        <v>3</v>
      </c>
      <c r="J13" s="37"/>
      <c r="M13" s="11" t="s">
        <v>60</v>
      </c>
      <c r="N13" s="78">
        <f>N1+1</f>
        <v>2018</v>
      </c>
      <c r="O13" s="97"/>
      <c r="P13" s="11" t="s">
        <v>58</v>
      </c>
      <c r="Q13" s="78">
        <f>N1+2</f>
        <v>2019</v>
      </c>
      <c r="R13" s="97"/>
      <c r="S13" s="11" t="s">
        <v>59</v>
      </c>
      <c r="T13" s="78">
        <f>N1+2</f>
        <v>2019</v>
      </c>
      <c r="U13" s="1"/>
    </row>
    <row r="14" spans="1:24" ht="15.75" thickBot="1" x14ac:dyDescent="0.3">
      <c r="A14" s="123" t="s">
        <v>77</v>
      </c>
      <c r="B14" s="45" t="s">
        <v>84</v>
      </c>
      <c r="C14" s="46">
        <f>SUM(C15:C18)</f>
        <v>9</v>
      </c>
      <c r="D14" s="46"/>
      <c r="E14" s="46"/>
      <c r="F14" s="47"/>
      <c r="G14" s="9"/>
      <c r="H14" s="56" t="s">
        <v>108</v>
      </c>
      <c r="I14" s="143">
        <v>4</v>
      </c>
      <c r="J14" s="37"/>
      <c r="R14" s="100"/>
      <c r="U14" s="1"/>
    </row>
    <row r="15" spans="1:24" x14ac:dyDescent="0.25">
      <c r="A15" s="164">
        <v>1</v>
      </c>
      <c r="B15" s="110" t="s">
        <v>75</v>
      </c>
      <c r="C15" s="169">
        <v>3</v>
      </c>
      <c r="D15" s="167" t="s">
        <v>2</v>
      </c>
      <c r="E15" s="113" t="s">
        <v>100</v>
      </c>
      <c r="F15" s="180"/>
      <c r="G15" s="9"/>
      <c r="H15" s="56" t="s">
        <v>10</v>
      </c>
      <c r="I15" s="143">
        <v>3</v>
      </c>
      <c r="J15" s="37"/>
      <c r="R15" s="100"/>
      <c r="U15" s="1"/>
    </row>
    <row r="16" spans="1:24" x14ac:dyDescent="0.25">
      <c r="A16" s="165"/>
      <c r="B16" s="54" t="s">
        <v>76</v>
      </c>
      <c r="C16" s="168"/>
      <c r="D16" s="168"/>
      <c r="E16" s="107"/>
      <c r="F16" s="181"/>
      <c r="G16" s="9"/>
      <c r="H16" s="56" t="s">
        <v>64</v>
      </c>
      <c r="I16" s="143">
        <v>4</v>
      </c>
      <c r="J16" s="37"/>
      <c r="R16" s="100"/>
      <c r="U16" s="1"/>
    </row>
    <row r="17" spans="1:24" x14ac:dyDescent="0.25">
      <c r="A17" s="165"/>
      <c r="B17" s="54" t="s">
        <v>81</v>
      </c>
      <c r="C17" s="86">
        <v>3</v>
      </c>
      <c r="D17" s="108"/>
      <c r="E17" s="118" t="s">
        <v>2</v>
      </c>
      <c r="F17" s="84"/>
      <c r="G17" s="9"/>
      <c r="H17" s="45" t="s">
        <v>36</v>
      </c>
      <c r="I17" s="46">
        <f>SUM(I18:I32)</f>
        <v>34</v>
      </c>
      <c r="J17" s="47"/>
      <c r="R17" s="100"/>
      <c r="U17" s="1"/>
    </row>
    <row r="18" spans="1:24" ht="15.75" thickBot="1" x14ac:dyDescent="0.3">
      <c r="A18" s="128">
        <v>2</v>
      </c>
      <c r="B18" s="48" t="s">
        <v>82</v>
      </c>
      <c r="C18" s="36">
        <v>3</v>
      </c>
      <c r="D18" s="106"/>
      <c r="E18" s="130" t="s">
        <v>2</v>
      </c>
      <c r="F18" s="49"/>
      <c r="G18" s="9"/>
      <c r="H18" s="56" t="s">
        <v>103</v>
      </c>
      <c r="I18" s="143">
        <v>3</v>
      </c>
      <c r="J18" s="37"/>
      <c r="Q18" s="73"/>
      <c r="R18" s="100"/>
      <c r="U18" s="1"/>
    </row>
    <row r="19" spans="1:24" ht="15.75" thickBot="1" x14ac:dyDescent="0.3">
      <c r="A19" s="123" t="s">
        <v>79</v>
      </c>
      <c r="B19" s="45" t="s">
        <v>87</v>
      </c>
      <c r="C19" s="46">
        <f>SUM(C20:C22)</f>
        <v>6</v>
      </c>
      <c r="D19" s="46"/>
      <c r="E19" s="46"/>
      <c r="F19" s="47"/>
      <c r="G19" s="9"/>
      <c r="H19" s="56" t="s">
        <v>27</v>
      </c>
      <c r="I19" s="143">
        <v>3</v>
      </c>
      <c r="J19" s="37"/>
      <c r="Q19" s="73"/>
      <c r="R19" s="100"/>
      <c r="U19" s="1"/>
    </row>
    <row r="20" spans="1:24" x14ac:dyDescent="0.25">
      <c r="A20" s="164">
        <v>1</v>
      </c>
      <c r="B20" s="48" t="s">
        <v>105</v>
      </c>
      <c r="C20" s="169">
        <v>3</v>
      </c>
      <c r="D20" s="106" t="s">
        <v>2</v>
      </c>
      <c r="E20" s="130" t="s">
        <v>2</v>
      </c>
      <c r="F20" s="49"/>
      <c r="G20" s="9"/>
      <c r="H20" s="56" t="s">
        <v>28</v>
      </c>
      <c r="I20" s="143">
        <v>1</v>
      </c>
      <c r="J20" s="148"/>
      <c r="M20" s="9"/>
      <c r="Q20" s="73"/>
      <c r="R20" s="100"/>
      <c r="U20" s="1"/>
    </row>
    <row r="21" spans="1:24" ht="15.75" thickBot="1" x14ac:dyDescent="0.3">
      <c r="A21" s="165"/>
      <c r="B21" s="54" t="s">
        <v>106</v>
      </c>
      <c r="C21" s="168"/>
      <c r="D21" s="108"/>
      <c r="E21" s="156" t="s">
        <v>2</v>
      </c>
      <c r="F21" s="157"/>
      <c r="G21" s="9"/>
      <c r="H21" s="56" t="s">
        <v>17</v>
      </c>
      <c r="I21" s="143">
        <v>3</v>
      </c>
      <c r="J21" s="150"/>
      <c r="M21" s="9"/>
      <c r="Q21" s="73"/>
      <c r="R21" s="100"/>
      <c r="U21" s="1"/>
    </row>
    <row r="22" spans="1:24" ht="15.75" thickBot="1" x14ac:dyDescent="0.3">
      <c r="A22" s="135">
        <v>2</v>
      </c>
      <c r="B22" s="54" t="s">
        <v>92</v>
      </c>
      <c r="C22" s="85">
        <v>3</v>
      </c>
      <c r="D22" s="86"/>
      <c r="E22" s="114" t="s">
        <v>2</v>
      </c>
      <c r="F22" s="84"/>
      <c r="G22" s="9"/>
      <c r="H22" s="56" t="s">
        <v>18</v>
      </c>
      <c r="I22" s="143">
        <v>1</v>
      </c>
      <c r="J22" s="149"/>
      <c r="M22" s="81"/>
      <c r="N22" s="82">
        <f>SUM(N14:N21)</f>
        <v>0</v>
      </c>
      <c r="P22" s="81"/>
      <c r="Q22" s="82">
        <f>SUM(Q14:Q21)</f>
        <v>0</v>
      </c>
      <c r="R22" s="100"/>
      <c r="S22" s="81"/>
      <c r="T22" s="82">
        <f>SUM(T14:T21)</f>
        <v>0</v>
      </c>
      <c r="U22" s="1"/>
      <c r="W22" s="141" t="s">
        <v>93</v>
      </c>
      <c r="X22" s="136"/>
    </row>
    <row r="23" spans="1:24" ht="16.5" thickBot="1" x14ac:dyDescent="0.3">
      <c r="A23" s="123" t="s">
        <v>80</v>
      </c>
      <c r="B23" s="45" t="s">
        <v>85</v>
      </c>
      <c r="C23" s="46">
        <f>SUM(C25:C26)</f>
        <v>3</v>
      </c>
      <c r="D23" s="46"/>
      <c r="E23" s="46"/>
      <c r="F23" s="47"/>
      <c r="G23" s="9"/>
      <c r="H23" s="56" t="s">
        <v>19</v>
      </c>
      <c r="I23" s="143">
        <v>3</v>
      </c>
      <c r="J23" s="37"/>
      <c r="M23" s="11" t="s">
        <v>57</v>
      </c>
      <c r="N23" s="78">
        <f>N1+2</f>
        <v>2019</v>
      </c>
      <c r="O23" s="97"/>
      <c r="P23" s="11" t="s">
        <v>58</v>
      </c>
      <c r="Q23" s="78">
        <f>N1+3</f>
        <v>2020</v>
      </c>
      <c r="R23" s="97"/>
      <c r="S23" s="11" t="s">
        <v>59</v>
      </c>
      <c r="T23" s="78">
        <f>N1+3</f>
        <v>2020</v>
      </c>
      <c r="U23" s="1"/>
      <c r="W23" s="137" t="s">
        <v>112</v>
      </c>
      <c r="X23" s="138">
        <v>4</v>
      </c>
    </row>
    <row r="24" spans="1:24" ht="15.75" x14ac:dyDescent="0.25">
      <c r="A24" s="126">
        <v>1</v>
      </c>
      <c r="B24" s="48" t="s">
        <v>43</v>
      </c>
      <c r="C24" s="36" t="s">
        <v>50</v>
      </c>
      <c r="D24" s="36"/>
      <c r="E24" s="130" t="s">
        <v>2</v>
      </c>
      <c r="F24" s="49"/>
      <c r="G24" s="9"/>
      <c r="H24" s="56" t="s">
        <v>20</v>
      </c>
      <c r="I24" s="143">
        <v>1</v>
      </c>
      <c r="J24" s="37"/>
      <c r="Q24" s="73"/>
      <c r="R24" s="100"/>
      <c r="U24" s="1"/>
      <c r="W24" s="139" t="s">
        <v>113</v>
      </c>
      <c r="X24" s="140">
        <v>3</v>
      </c>
    </row>
    <row r="25" spans="1:24" ht="15.75" x14ac:dyDescent="0.25">
      <c r="A25" s="165">
        <v>2</v>
      </c>
      <c r="B25" s="110" t="s">
        <v>74</v>
      </c>
      <c r="C25" s="179">
        <v>3</v>
      </c>
      <c r="D25" s="169"/>
      <c r="E25" s="125" t="s">
        <v>2</v>
      </c>
      <c r="F25" s="57"/>
      <c r="G25" s="9"/>
      <c r="H25" s="56" t="s">
        <v>30</v>
      </c>
      <c r="I25" s="143">
        <v>2</v>
      </c>
      <c r="J25" s="37"/>
      <c r="Q25" s="73"/>
      <c r="R25" s="100"/>
      <c r="U25" s="1"/>
      <c r="W25" s="139" t="s">
        <v>114</v>
      </c>
      <c r="X25" s="140">
        <v>3</v>
      </c>
    </row>
    <row r="26" spans="1:24" ht="16.5" thickBot="1" x14ac:dyDescent="0.3">
      <c r="A26" s="166"/>
      <c r="B26" s="54" t="s">
        <v>73</v>
      </c>
      <c r="C26" s="179"/>
      <c r="D26" s="168"/>
      <c r="E26" s="124"/>
      <c r="F26" s="58"/>
      <c r="G26" s="9"/>
      <c r="H26" s="56" t="s">
        <v>12</v>
      </c>
      <c r="I26" s="143">
        <v>3</v>
      </c>
      <c r="J26" s="37"/>
      <c r="M26" s="9"/>
      <c r="Q26" s="73"/>
      <c r="R26" s="100"/>
      <c r="U26" s="1"/>
      <c r="W26" s="139" t="s">
        <v>115</v>
      </c>
      <c r="X26" s="140">
        <v>3</v>
      </c>
    </row>
    <row r="27" spans="1:24" ht="15.75" thickBot="1" x14ac:dyDescent="0.3">
      <c r="A27" s="123" t="s">
        <v>78</v>
      </c>
      <c r="B27" s="45" t="s">
        <v>86</v>
      </c>
      <c r="C27" s="46">
        <f>SUM(C28:C29)</f>
        <v>0</v>
      </c>
      <c r="D27" s="46"/>
      <c r="E27" s="46"/>
      <c r="F27" s="47"/>
      <c r="G27" s="9"/>
      <c r="H27" s="56" t="s">
        <v>13</v>
      </c>
      <c r="I27" s="143">
        <v>3</v>
      </c>
      <c r="J27" s="37"/>
      <c r="M27" s="9"/>
      <c r="Q27" s="73"/>
      <c r="R27" s="100"/>
      <c r="U27" s="1"/>
      <c r="W27" s="139" t="s">
        <v>11</v>
      </c>
      <c r="X27" s="140">
        <v>3</v>
      </c>
    </row>
    <row r="28" spans="1:24" ht="15.75" x14ac:dyDescent="0.25">
      <c r="A28" s="126">
        <v>1</v>
      </c>
      <c r="B28" s="48" t="s">
        <v>48</v>
      </c>
      <c r="C28" s="36" t="s">
        <v>50</v>
      </c>
      <c r="D28" s="106" t="s">
        <v>2</v>
      </c>
      <c r="E28" s="130" t="s">
        <v>2</v>
      </c>
      <c r="F28" s="49"/>
      <c r="G28" s="9"/>
      <c r="H28" s="56" t="s">
        <v>14</v>
      </c>
      <c r="I28" s="143">
        <v>1</v>
      </c>
      <c r="J28" s="37"/>
      <c r="M28" s="9"/>
      <c r="Q28" s="73"/>
      <c r="R28" s="100"/>
      <c r="U28" s="1"/>
      <c r="W28" s="139" t="s">
        <v>116</v>
      </c>
      <c r="X28" s="140">
        <v>3</v>
      </c>
    </row>
    <row r="29" spans="1:24" ht="16.5" thickBot="1" x14ac:dyDescent="0.3">
      <c r="A29" s="128">
        <v>2</v>
      </c>
      <c r="B29" s="59" t="s">
        <v>49</v>
      </c>
      <c r="C29" s="52" t="s">
        <v>50</v>
      </c>
      <c r="D29" s="109" t="s">
        <v>2</v>
      </c>
      <c r="E29" s="133"/>
      <c r="F29" s="60"/>
      <c r="G29" s="9"/>
      <c r="H29" s="56" t="s">
        <v>15</v>
      </c>
      <c r="I29" s="143">
        <v>3</v>
      </c>
      <c r="J29" s="37"/>
      <c r="M29" s="9"/>
      <c r="Q29" s="73"/>
      <c r="R29" s="100"/>
      <c r="U29" s="1"/>
      <c r="W29" s="139" t="s">
        <v>117</v>
      </c>
      <c r="X29" s="140">
        <v>3</v>
      </c>
    </row>
    <row r="30" spans="1:24" ht="16.5" thickBot="1" x14ac:dyDescent="0.3">
      <c r="B30" s="61" t="s">
        <v>21</v>
      </c>
      <c r="C30" s="62">
        <f>SUM(C33:C38)</f>
        <v>23</v>
      </c>
      <c r="D30" s="63"/>
      <c r="E30" s="63"/>
      <c r="F30" s="64"/>
      <c r="G30" s="9"/>
      <c r="H30" s="56" t="s">
        <v>16</v>
      </c>
      <c r="I30" s="143">
        <v>1</v>
      </c>
      <c r="J30" s="37"/>
      <c r="M30" s="9"/>
      <c r="Q30" s="73"/>
      <c r="R30" s="100"/>
      <c r="U30" s="1"/>
      <c r="W30" s="139" t="s">
        <v>118</v>
      </c>
      <c r="X30" s="140">
        <v>3</v>
      </c>
    </row>
    <row r="31" spans="1:24" ht="15.75" x14ac:dyDescent="0.25">
      <c r="B31" s="67" t="s">
        <v>45</v>
      </c>
      <c r="C31" s="182">
        <v>4</v>
      </c>
      <c r="D31" s="158"/>
      <c r="E31" s="117"/>
      <c r="F31" s="180"/>
      <c r="G31" s="9"/>
      <c r="H31" s="56" t="s">
        <v>24</v>
      </c>
      <c r="I31" s="143">
        <v>3</v>
      </c>
      <c r="J31" s="37"/>
      <c r="M31" s="9"/>
      <c r="Q31" s="73"/>
      <c r="R31" s="100"/>
      <c r="U31" s="1"/>
      <c r="W31" s="139" t="s">
        <v>119</v>
      </c>
      <c r="X31" s="140">
        <v>3</v>
      </c>
    </row>
    <row r="32" spans="1:24" ht="15.75" x14ac:dyDescent="0.25">
      <c r="B32" s="119" t="s">
        <v>47</v>
      </c>
      <c r="C32" s="183"/>
      <c r="D32" s="120"/>
      <c r="E32" s="121"/>
      <c r="F32" s="181"/>
      <c r="G32" s="9"/>
      <c r="H32" s="56" t="s">
        <v>25</v>
      </c>
      <c r="I32" s="143">
        <v>3</v>
      </c>
      <c r="J32" s="37"/>
      <c r="M32" s="81"/>
      <c r="N32" s="82">
        <f>SUM(N24:N31)</f>
        <v>0</v>
      </c>
      <c r="P32" s="81"/>
      <c r="Q32" s="82">
        <f>SUM(Q24:Q31)</f>
        <v>0</v>
      </c>
      <c r="R32" s="100"/>
      <c r="S32" s="81"/>
      <c r="T32" s="82">
        <f>SUM(T24:T31)</f>
        <v>0</v>
      </c>
      <c r="U32" s="1"/>
      <c r="W32" s="139" t="s">
        <v>94</v>
      </c>
      <c r="X32" s="140">
        <v>3</v>
      </c>
    </row>
    <row r="33" spans="2:24" ht="15.75" x14ac:dyDescent="0.25">
      <c r="B33" s="65" t="s">
        <v>40</v>
      </c>
      <c r="C33" s="66">
        <v>4</v>
      </c>
      <c r="D33" s="35"/>
      <c r="E33" s="132"/>
      <c r="F33" s="49"/>
      <c r="G33" s="9"/>
      <c r="H33" s="45" t="s">
        <v>66</v>
      </c>
      <c r="I33" s="46">
        <v>12</v>
      </c>
      <c r="J33" s="47"/>
      <c r="M33" s="11" t="s">
        <v>57</v>
      </c>
      <c r="N33" s="78">
        <f>N1+3</f>
        <v>2020</v>
      </c>
      <c r="O33" s="97"/>
      <c r="P33" s="11" t="s">
        <v>58</v>
      </c>
      <c r="Q33" s="78">
        <f>N1+4</f>
        <v>2021</v>
      </c>
      <c r="R33" s="97"/>
      <c r="S33" s="11" t="s">
        <v>59</v>
      </c>
      <c r="T33" s="78">
        <f>N1+4</f>
        <v>2021</v>
      </c>
      <c r="U33" s="1"/>
      <c r="W33" s="139" t="s">
        <v>95</v>
      </c>
      <c r="X33" s="140">
        <v>3</v>
      </c>
    </row>
    <row r="34" spans="2:24" ht="15.75" x14ac:dyDescent="0.25">
      <c r="B34" s="34" t="s">
        <v>41</v>
      </c>
      <c r="C34" s="35">
        <v>4</v>
      </c>
      <c r="D34" s="35"/>
      <c r="E34" s="132"/>
      <c r="F34" s="49"/>
      <c r="G34" s="9"/>
      <c r="H34" s="152" t="s">
        <v>67</v>
      </c>
      <c r="I34" s="153">
        <v>3</v>
      </c>
      <c r="J34" s="37"/>
      <c r="M34" s="9"/>
      <c r="Q34" s="73"/>
      <c r="R34" s="100"/>
      <c r="U34" s="1"/>
      <c r="W34" s="139" t="s">
        <v>96</v>
      </c>
      <c r="X34" s="140">
        <v>3</v>
      </c>
    </row>
    <row r="35" spans="2:24" ht="15.75" x14ac:dyDescent="0.25">
      <c r="B35" s="34" t="s">
        <v>42</v>
      </c>
      <c r="C35" s="35">
        <v>4</v>
      </c>
      <c r="D35" s="35"/>
      <c r="E35" s="132"/>
      <c r="F35" s="49"/>
      <c r="G35" s="9"/>
      <c r="H35" s="152" t="s">
        <v>68</v>
      </c>
      <c r="I35" s="153">
        <v>3</v>
      </c>
      <c r="J35" s="37"/>
      <c r="M35" s="9"/>
      <c r="Q35" s="73"/>
      <c r="R35" s="100"/>
      <c r="U35" s="1"/>
      <c r="W35" s="139" t="s">
        <v>97</v>
      </c>
      <c r="X35" s="140">
        <v>3</v>
      </c>
    </row>
    <row r="36" spans="2:24" x14ac:dyDescent="0.25">
      <c r="B36" s="34" t="s">
        <v>46</v>
      </c>
      <c r="C36" s="35">
        <v>3</v>
      </c>
      <c r="D36" s="35"/>
      <c r="E36" s="132"/>
      <c r="F36" s="49"/>
      <c r="G36" s="9"/>
      <c r="H36" s="152" t="s">
        <v>69</v>
      </c>
      <c r="I36" s="153">
        <v>3</v>
      </c>
      <c r="J36" s="37"/>
      <c r="M36" s="9"/>
      <c r="Q36" s="73"/>
      <c r="R36" s="100"/>
      <c r="U36" s="1"/>
      <c r="W36" s="139" t="s">
        <v>104</v>
      </c>
      <c r="X36" s="140">
        <v>3</v>
      </c>
    </row>
    <row r="37" spans="2:24" ht="15.75" x14ac:dyDescent="0.25">
      <c r="B37" s="67" t="s">
        <v>43</v>
      </c>
      <c r="C37" s="68">
        <v>4</v>
      </c>
      <c r="D37" s="68"/>
      <c r="E37" s="134"/>
      <c r="F37" s="49"/>
      <c r="G37" s="9"/>
      <c r="H37" s="152" t="s">
        <v>109</v>
      </c>
      <c r="I37" s="159" t="s">
        <v>110</v>
      </c>
      <c r="J37" s="37"/>
      <c r="M37" s="9"/>
      <c r="Q37" s="73"/>
      <c r="R37" s="100"/>
      <c r="U37" s="1"/>
      <c r="W37" s="139" t="s">
        <v>98</v>
      </c>
      <c r="X37" s="140">
        <v>1</v>
      </c>
    </row>
    <row r="38" spans="2:24" ht="15.75" thickBot="1" x14ac:dyDescent="0.3">
      <c r="B38" s="50" t="s">
        <v>44</v>
      </c>
      <c r="C38" s="51">
        <v>4</v>
      </c>
      <c r="D38" s="51"/>
      <c r="E38" s="116"/>
      <c r="F38" s="60"/>
      <c r="G38" s="9"/>
      <c r="H38" s="152" t="s">
        <v>26</v>
      </c>
      <c r="I38" s="153">
        <v>3</v>
      </c>
      <c r="J38" s="37"/>
      <c r="M38" s="9"/>
      <c r="R38" s="100"/>
      <c r="U38" s="1"/>
      <c r="W38" s="146" t="s">
        <v>102</v>
      </c>
      <c r="X38" s="147">
        <v>3</v>
      </c>
    </row>
    <row r="39" spans="2:24" ht="15.75" thickBot="1" x14ac:dyDescent="0.3">
      <c r="B39" s="12"/>
      <c r="C39" s="41"/>
      <c r="D39" s="41"/>
      <c r="E39" s="41"/>
      <c r="F39" s="41"/>
      <c r="G39" s="9"/>
      <c r="H39" s="152" t="s">
        <v>29</v>
      </c>
      <c r="I39" s="153">
        <v>6</v>
      </c>
      <c r="J39" s="37"/>
      <c r="M39" s="9"/>
      <c r="Q39" s="73"/>
      <c r="R39" s="100"/>
      <c r="U39" s="1"/>
      <c r="W39" s="139" t="s">
        <v>99</v>
      </c>
      <c r="X39" s="140">
        <v>3</v>
      </c>
    </row>
    <row r="40" spans="2:24" ht="15.75" thickBot="1" x14ac:dyDescent="0.3">
      <c r="B40" s="69" t="s">
        <v>22</v>
      </c>
      <c r="C40" s="70">
        <f>C8+C30</f>
        <v>50</v>
      </c>
      <c r="D40" s="70"/>
      <c r="E40" s="70"/>
      <c r="F40" s="71"/>
      <c r="G40" s="9"/>
      <c r="H40" s="154" t="s">
        <v>54</v>
      </c>
      <c r="I40" s="192">
        <v>2</v>
      </c>
      <c r="J40" s="184"/>
      <c r="M40" s="9"/>
      <c r="Q40" s="73"/>
      <c r="R40" s="100"/>
      <c r="U40" s="1"/>
      <c r="W40" s="139" t="s">
        <v>99</v>
      </c>
      <c r="X40" s="140">
        <v>3</v>
      </c>
    </row>
    <row r="41" spans="2:24" x14ac:dyDescent="0.25">
      <c r="B41" s="173" t="s">
        <v>107</v>
      </c>
      <c r="C41" s="174"/>
      <c r="D41" s="174"/>
      <c r="E41" s="174"/>
      <c r="F41" s="175"/>
      <c r="G41" s="9"/>
      <c r="H41" s="155" t="s">
        <v>56</v>
      </c>
      <c r="I41" s="192"/>
      <c r="J41" s="185"/>
      <c r="M41" s="9"/>
      <c r="Q41" s="73"/>
      <c r="R41" s="100"/>
      <c r="U41" s="1"/>
      <c r="W41" s="139" t="s">
        <v>99</v>
      </c>
      <c r="X41" s="140">
        <v>3</v>
      </c>
    </row>
    <row r="42" spans="2:24" ht="15.75" thickBot="1" x14ac:dyDescent="0.3">
      <c r="B42" s="176" t="s">
        <v>53</v>
      </c>
      <c r="C42" s="177"/>
      <c r="D42" s="177"/>
      <c r="E42" s="177"/>
      <c r="F42" s="178"/>
      <c r="G42" s="9"/>
      <c r="H42" s="145" t="s">
        <v>101</v>
      </c>
      <c r="I42" s="144"/>
      <c r="J42" s="53"/>
      <c r="M42" s="81"/>
      <c r="N42" s="82">
        <f>SUM(N34:N41)</f>
        <v>0</v>
      </c>
      <c r="P42" s="81"/>
      <c r="Q42" s="82">
        <f>SUM(Q34:Q41)</f>
        <v>0</v>
      </c>
      <c r="R42" s="100"/>
      <c r="S42" s="81"/>
      <c r="T42" s="82">
        <f>SUM(T34:T41)</f>
        <v>0</v>
      </c>
      <c r="U42" s="1"/>
      <c r="W42" s="139" t="s">
        <v>99</v>
      </c>
      <c r="X42" s="140">
        <v>3</v>
      </c>
    </row>
    <row r="43" spans="2:24" ht="15.75" thickBot="1" x14ac:dyDescent="0.3">
      <c r="B43" s="151" t="s">
        <v>111</v>
      </c>
      <c r="C43" s="39"/>
      <c r="D43" s="39"/>
      <c r="E43" s="39"/>
      <c r="F43" s="40"/>
      <c r="G43" s="9"/>
      <c r="H43" s="69" t="s">
        <v>23</v>
      </c>
      <c r="I43" s="69">
        <f>I5+I11+I17+I33</f>
        <v>74</v>
      </c>
      <c r="J43" s="72"/>
      <c r="M43" s="11" t="s">
        <v>57</v>
      </c>
      <c r="N43" s="78">
        <f>N1+4</f>
        <v>2021</v>
      </c>
      <c r="O43" s="97"/>
      <c r="P43" s="11" t="s">
        <v>58</v>
      </c>
      <c r="Q43" s="78">
        <f>N1+5</f>
        <v>2022</v>
      </c>
      <c r="R43" s="97"/>
      <c r="S43" s="11" t="s">
        <v>59</v>
      </c>
      <c r="T43" s="78">
        <f>N1+5</f>
        <v>2022</v>
      </c>
      <c r="U43" s="1"/>
      <c r="W43" s="160" t="s">
        <v>120</v>
      </c>
      <c r="X43" s="161" t="s">
        <v>100</v>
      </c>
    </row>
    <row r="44" spans="2:24" x14ac:dyDescent="0.25">
      <c r="B44" s="190" t="s">
        <v>33</v>
      </c>
      <c r="C44" s="191"/>
      <c r="D44" s="24"/>
      <c r="E44" s="24"/>
      <c r="F44" s="24"/>
      <c r="G44" s="9"/>
      <c r="J44" s="10"/>
      <c r="M44" s="9"/>
      <c r="Q44" s="73"/>
      <c r="R44" s="100"/>
      <c r="U44" s="1"/>
      <c r="W44" s="162" t="s">
        <v>121</v>
      </c>
      <c r="X44" s="163">
        <v>3</v>
      </c>
    </row>
    <row r="45" spans="2:24" x14ac:dyDescent="0.25">
      <c r="B45" s="188" t="s">
        <v>32</v>
      </c>
      <c r="C45" s="189"/>
      <c r="D45" s="24"/>
      <c r="E45" s="24"/>
      <c r="F45" s="24"/>
      <c r="G45" s="9"/>
      <c r="J45" s="10"/>
      <c r="M45" s="9"/>
      <c r="Q45" s="73"/>
      <c r="R45" s="100"/>
      <c r="U45" s="1"/>
      <c r="W45" s="162" t="s">
        <v>122</v>
      </c>
      <c r="X45" s="163">
        <v>3</v>
      </c>
    </row>
    <row r="46" spans="2:24" x14ac:dyDescent="0.25">
      <c r="B46" s="186" t="s">
        <v>31</v>
      </c>
      <c r="C46" s="187"/>
      <c r="D46" s="24"/>
      <c r="E46" s="24"/>
      <c r="F46" s="24"/>
      <c r="G46" s="9"/>
      <c r="J46" s="10"/>
      <c r="M46" s="9"/>
      <c r="Q46" s="73"/>
      <c r="R46" s="100"/>
      <c r="U46" s="1"/>
      <c r="W46" s="162" t="s">
        <v>123</v>
      </c>
      <c r="X46" s="163">
        <v>3</v>
      </c>
    </row>
    <row r="47" spans="2:24" x14ac:dyDescent="0.25">
      <c r="B47" s="8"/>
      <c r="C47" s="24"/>
      <c r="D47" s="24"/>
      <c r="E47" s="24"/>
      <c r="F47" s="24"/>
      <c r="G47" s="9"/>
      <c r="J47" s="10"/>
      <c r="M47" s="9"/>
      <c r="Q47" s="73"/>
      <c r="R47" s="100"/>
      <c r="U47" s="1"/>
      <c r="W47" s="162" t="s">
        <v>124</v>
      </c>
      <c r="X47" s="163">
        <v>3</v>
      </c>
    </row>
    <row r="48" spans="2:24" x14ac:dyDescent="0.25">
      <c r="B48" s="8"/>
      <c r="C48" s="24"/>
      <c r="D48" s="24"/>
      <c r="E48" s="24"/>
      <c r="F48" s="24"/>
      <c r="G48" s="9"/>
      <c r="J48" s="10"/>
      <c r="M48" s="9"/>
      <c r="Q48" s="73"/>
      <c r="R48" s="100"/>
      <c r="U48" s="1"/>
      <c r="W48" s="162" t="s">
        <v>125</v>
      </c>
      <c r="X48" s="163">
        <v>3</v>
      </c>
    </row>
    <row r="49" spans="2:24" x14ac:dyDescent="0.25">
      <c r="B49" s="8"/>
      <c r="C49" s="24"/>
      <c r="D49" s="24"/>
      <c r="E49" s="24"/>
      <c r="F49" s="24"/>
      <c r="G49" s="9"/>
      <c r="I49" s="24"/>
      <c r="J49" s="10"/>
      <c r="M49" s="9"/>
      <c r="Q49" s="73"/>
      <c r="R49" s="100"/>
      <c r="U49" s="1"/>
      <c r="W49" s="162" t="s">
        <v>126</v>
      </c>
      <c r="X49" s="163">
        <v>3</v>
      </c>
    </row>
    <row r="50" spans="2:24" x14ac:dyDescent="0.25">
      <c r="B50" s="8"/>
      <c r="C50" s="24"/>
      <c r="D50" s="24"/>
      <c r="E50" s="24"/>
      <c r="F50" s="24"/>
      <c r="G50" s="9"/>
      <c r="I50" s="24"/>
      <c r="J50" s="10"/>
      <c r="M50" s="9"/>
      <c r="Q50" s="73"/>
      <c r="R50" s="100"/>
      <c r="U50" s="1"/>
    </row>
    <row r="51" spans="2:24" x14ac:dyDescent="0.25">
      <c r="B51" s="8"/>
      <c r="C51" s="24"/>
      <c r="D51" s="24"/>
      <c r="E51" s="24"/>
      <c r="F51" s="24"/>
      <c r="G51" s="9"/>
      <c r="I51" s="24"/>
      <c r="J51" s="10"/>
      <c r="M51" s="9"/>
      <c r="Q51" s="73"/>
      <c r="R51" s="100"/>
      <c r="U51" s="1"/>
    </row>
    <row r="52" spans="2:24" x14ac:dyDescent="0.25">
      <c r="B52" s="8"/>
      <c r="C52" s="24"/>
      <c r="D52" s="24"/>
      <c r="E52" s="24"/>
      <c r="F52" s="24"/>
      <c r="G52" s="9"/>
      <c r="I52" s="24"/>
      <c r="J52" s="10"/>
      <c r="M52" s="81"/>
      <c r="N52" s="82">
        <f>SUM(N44:N51)</f>
        <v>0</v>
      </c>
      <c r="P52" s="81"/>
      <c r="Q52" s="82">
        <f>SUM(Q44:Q51)</f>
        <v>0</v>
      </c>
      <c r="R52" s="100"/>
      <c r="S52" s="81"/>
      <c r="T52" s="82">
        <f>SUM(T44:T51)</f>
        <v>0</v>
      </c>
      <c r="U52" s="1"/>
    </row>
    <row r="53" spans="2:24" x14ac:dyDescent="0.25">
      <c r="B53" s="8"/>
      <c r="C53" s="24"/>
      <c r="D53" s="24"/>
      <c r="E53" s="24"/>
      <c r="F53" s="24"/>
      <c r="G53" s="9"/>
      <c r="I53" s="24"/>
      <c r="J53" s="10"/>
      <c r="M53" s="11" t="s">
        <v>57</v>
      </c>
      <c r="N53" s="78">
        <f>N1+5</f>
        <v>2022</v>
      </c>
      <c r="O53" s="97"/>
      <c r="P53" s="11" t="s">
        <v>58</v>
      </c>
      <c r="Q53" s="78">
        <f>N1+6</f>
        <v>2023</v>
      </c>
      <c r="R53" s="97"/>
      <c r="S53" s="11" t="s">
        <v>59</v>
      </c>
      <c r="T53" s="78">
        <f>N1+6</f>
        <v>2023</v>
      </c>
      <c r="U53" s="1"/>
    </row>
    <row r="54" spans="2:24" x14ac:dyDescent="0.25">
      <c r="B54" s="8"/>
      <c r="C54" s="24"/>
      <c r="D54" s="24"/>
      <c r="E54" s="24"/>
      <c r="F54" s="24"/>
      <c r="G54" s="9"/>
      <c r="H54" s="9"/>
      <c r="I54" s="24"/>
      <c r="J54" s="10"/>
      <c r="M54" s="9"/>
      <c r="Q54" s="73"/>
      <c r="R54" s="100"/>
      <c r="U54" s="1"/>
    </row>
    <row r="55" spans="2:24" x14ac:dyDescent="0.25">
      <c r="B55" s="8"/>
      <c r="C55" s="24"/>
      <c r="D55" s="24"/>
      <c r="E55" s="24"/>
      <c r="F55" s="24"/>
      <c r="G55" s="9"/>
      <c r="H55" s="73"/>
      <c r="I55" s="24"/>
      <c r="J55" s="10"/>
      <c r="M55" s="9"/>
      <c r="Q55" s="73"/>
      <c r="R55" s="100"/>
      <c r="U55" s="1"/>
    </row>
    <row r="56" spans="2:24" x14ac:dyDescent="0.25">
      <c r="B56" s="8"/>
      <c r="C56" s="24"/>
      <c r="D56" s="24"/>
      <c r="E56" s="24"/>
      <c r="F56" s="24"/>
      <c r="G56" s="9"/>
      <c r="H56" s="73"/>
      <c r="I56" s="24"/>
      <c r="J56" s="10"/>
      <c r="M56" s="9"/>
      <c r="Q56" s="73"/>
      <c r="R56" s="100"/>
      <c r="U56" s="1"/>
    </row>
    <row r="57" spans="2:24" x14ac:dyDescent="0.25">
      <c r="B57" s="8"/>
      <c r="C57" s="24"/>
      <c r="D57" s="24"/>
      <c r="E57" s="24"/>
      <c r="F57" s="24"/>
      <c r="G57" s="9"/>
      <c r="I57" s="24"/>
      <c r="J57" s="10"/>
      <c r="M57" s="9"/>
      <c r="Q57" s="73"/>
      <c r="R57" s="100"/>
      <c r="U57" s="1"/>
    </row>
    <row r="58" spans="2:24" x14ac:dyDescent="0.25">
      <c r="B58" s="8"/>
      <c r="C58" s="24"/>
      <c r="D58" s="24"/>
      <c r="E58" s="24"/>
      <c r="F58" s="24"/>
      <c r="G58" s="9"/>
      <c r="H58" s="74"/>
      <c r="I58" s="24"/>
      <c r="J58" s="10"/>
      <c r="M58" s="9"/>
      <c r="U58" s="1"/>
    </row>
    <row r="59" spans="2:24" ht="15.75" thickBot="1" x14ac:dyDescent="0.3">
      <c r="B59" s="12"/>
      <c r="C59" s="41"/>
      <c r="D59" s="41"/>
      <c r="E59" s="41"/>
      <c r="F59" s="41"/>
      <c r="G59" s="13"/>
      <c r="H59" s="13"/>
      <c r="I59" s="41"/>
      <c r="J59" s="14"/>
      <c r="M59" s="9"/>
      <c r="U59" s="1"/>
    </row>
    <row r="60" spans="2:24" x14ac:dyDescent="0.25">
      <c r="M60" s="9"/>
      <c r="U60" s="1"/>
    </row>
    <row r="61" spans="2:24" x14ac:dyDescent="0.25">
      <c r="M61" s="9"/>
      <c r="U61" s="1"/>
    </row>
    <row r="62" spans="2:24" ht="15.75" thickBot="1" x14ac:dyDescent="0.3">
      <c r="M62" s="80"/>
      <c r="N62" s="83">
        <f>SUM(N54:N61)</f>
        <v>0</v>
      </c>
      <c r="O62" s="98"/>
      <c r="P62" s="80"/>
      <c r="Q62" s="83">
        <f>SUM(Q54:Q61)</f>
        <v>0</v>
      </c>
      <c r="R62" s="101"/>
      <c r="S62" s="80"/>
      <c r="T62" s="83">
        <f>SUM(T54:T61)</f>
        <v>0</v>
      </c>
      <c r="U62" s="79"/>
    </row>
  </sheetData>
  <mergeCells count="23">
    <mergeCell ref="J40:J41"/>
    <mergeCell ref="C15:C16"/>
    <mergeCell ref="F15:F16"/>
    <mergeCell ref="B46:C46"/>
    <mergeCell ref="B45:C45"/>
    <mergeCell ref="B44:C44"/>
    <mergeCell ref="I40:I41"/>
    <mergeCell ref="E1:E7"/>
    <mergeCell ref="B41:F41"/>
    <mergeCell ref="B42:F42"/>
    <mergeCell ref="C25:C26"/>
    <mergeCell ref="C12:C13"/>
    <mergeCell ref="F12:F13"/>
    <mergeCell ref="D1:D7"/>
    <mergeCell ref="C31:C32"/>
    <mergeCell ref="F31:F32"/>
    <mergeCell ref="A15:A17"/>
    <mergeCell ref="A12:A13"/>
    <mergeCell ref="D15:D16"/>
    <mergeCell ref="D25:D26"/>
    <mergeCell ref="A25:A26"/>
    <mergeCell ref="A20:A21"/>
    <mergeCell ref="C20:C21"/>
  </mergeCells>
  <printOptions horizontalCentered="1" verticalCentered="1"/>
  <pageMargins left="0.45" right="0.45" top="0.5" bottom="0.5" header="0" footer="0"/>
  <pageSetup scale="80" orientation="portrait" horizontalDpi="1200" verticalDpi="1200" r:id="rId1"/>
  <headerFooter>
    <oddHeader>&amp;C&amp;"-,Bold"&amp;14 2015-2016 PHOTONICS SCIENCE &amp; ENGINEERING DEGREE REQUIREMENT CHECKLIST</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57150</xdr:colOff>
                    <xdr:row>8</xdr:row>
                    <xdr:rowOff>9525</xdr:rowOff>
                  </from>
                  <to>
                    <xdr:col>7</xdr:col>
                    <xdr:colOff>9525</xdr:colOff>
                    <xdr:row>9</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from>
                    <xdr:col>5</xdr:col>
                    <xdr:colOff>57150</xdr:colOff>
                    <xdr:row>9</xdr:row>
                    <xdr:rowOff>0</xdr:rowOff>
                  </from>
                  <to>
                    <xdr:col>7</xdr:col>
                    <xdr:colOff>9525</xdr:colOff>
                    <xdr:row>10</xdr:row>
                    <xdr:rowOff>28575</xdr:rowOff>
                  </to>
                </anchor>
              </controlPr>
            </control>
          </mc:Choice>
        </mc:AlternateContent>
        <mc:AlternateContent xmlns:mc="http://schemas.openxmlformats.org/markup-compatibility/2006">
          <mc:Choice Requires="x14">
            <control shapeId="1027" r:id="rId6" name="Check Box 3">
              <controlPr defaultSize="0" autoFill="0" autoLine="0" autoPict="0" altText="">
                <anchor moveWithCells="1">
                  <from>
                    <xdr:col>5</xdr:col>
                    <xdr:colOff>47625</xdr:colOff>
                    <xdr:row>10</xdr:row>
                    <xdr:rowOff>0</xdr:rowOff>
                  </from>
                  <to>
                    <xdr:col>7</xdr:col>
                    <xdr:colOff>0</xdr:colOff>
                    <xdr:row>11</xdr:row>
                    <xdr:rowOff>38100</xdr:rowOff>
                  </to>
                </anchor>
              </controlPr>
            </control>
          </mc:Choice>
        </mc:AlternateContent>
        <mc:AlternateContent xmlns:mc="http://schemas.openxmlformats.org/markup-compatibility/2006">
          <mc:Choice Requires="x14">
            <control shapeId="1028" r:id="rId7" name="Check Box 4">
              <controlPr defaultSize="0" autoFill="0" autoLine="0" autoPict="0" altText="">
                <anchor moveWithCells="1">
                  <from>
                    <xdr:col>5</xdr:col>
                    <xdr:colOff>47625</xdr:colOff>
                    <xdr:row>11</xdr:row>
                    <xdr:rowOff>76200</xdr:rowOff>
                  </from>
                  <to>
                    <xdr:col>7</xdr:col>
                    <xdr:colOff>0</xdr:colOff>
                    <xdr:row>12</xdr:row>
                    <xdr:rowOff>104775</xdr:rowOff>
                  </to>
                </anchor>
              </controlPr>
            </control>
          </mc:Choice>
        </mc:AlternateContent>
        <mc:AlternateContent xmlns:mc="http://schemas.openxmlformats.org/markup-compatibility/2006">
          <mc:Choice Requires="x14">
            <control shapeId="1029" r:id="rId8" name="Check Box 5">
              <controlPr defaultSize="0" autoFill="0" autoLine="0" autoPict="0" altText="">
                <anchor moveWithCells="1">
                  <from>
                    <xdr:col>5</xdr:col>
                    <xdr:colOff>47625</xdr:colOff>
                    <xdr:row>13</xdr:row>
                    <xdr:rowOff>0</xdr:rowOff>
                  </from>
                  <to>
                    <xdr:col>7</xdr:col>
                    <xdr:colOff>0</xdr:colOff>
                    <xdr:row>14</xdr:row>
                    <xdr:rowOff>19050</xdr:rowOff>
                  </to>
                </anchor>
              </controlPr>
            </control>
          </mc:Choice>
        </mc:AlternateContent>
        <mc:AlternateContent xmlns:mc="http://schemas.openxmlformats.org/markup-compatibility/2006">
          <mc:Choice Requires="x14">
            <control shapeId="1030" r:id="rId9" name="Check Box 6">
              <controlPr defaultSize="0" autoFill="0" autoLine="0" autoPict="0" altText="">
                <anchor moveWithCells="1">
                  <from>
                    <xdr:col>5</xdr:col>
                    <xdr:colOff>47625</xdr:colOff>
                    <xdr:row>14</xdr:row>
                    <xdr:rowOff>85725</xdr:rowOff>
                  </from>
                  <to>
                    <xdr:col>7</xdr:col>
                    <xdr:colOff>0</xdr:colOff>
                    <xdr:row>15</xdr:row>
                    <xdr:rowOff>114300</xdr:rowOff>
                  </to>
                </anchor>
              </controlPr>
            </control>
          </mc:Choice>
        </mc:AlternateContent>
        <mc:AlternateContent xmlns:mc="http://schemas.openxmlformats.org/markup-compatibility/2006">
          <mc:Choice Requires="x14">
            <control shapeId="1031" r:id="rId10" name="Check Box 7">
              <controlPr defaultSize="0" autoFill="0" autoLine="0" autoPict="0" altText="">
                <anchor moveWithCells="1">
                  <from>
                    <xdr:col>5</xdr:col>
                    <xdr:colOff>47625</xdr:colOff>
                    <xdr:row>17</xdr:row>
                    <xdr:rowOff>0</xdr:rowOff>
                  </from>
                  <to>
                    <xdr:col>7</xdr:col>
                    <xdr:colOff>0</xdr:colOff>
                    <xdr:row>18</xdr:row>
                    <xdr:rowOff>28575</xdr:rowOff>
                  </to>
                </anchor>
              </controlPr>
            </control>
          </mc:Choice>
        </mc:AlternateContent>
        <mc:AlternateContent xmlns:mc="http://schemas.openxmlformats.org/markup-compatibility/2006">
          <mc:Choice Requires="x14">
            <control shapeId="1032" r:id="rId11" name="Check Box 8">
              <controlPr defaultSize="0" autoFill="0" autoLine="0" autoPict="0" altText="">
                <anchor moveWithCells="1">
                  <from>
                    <xdr:col>5</xdr:col>
                    <xdr:colOff>47625</xdr:colOff>
                    <xdr:row>18</xdr:row>
                    <xdr:rowOff>0</xdr:rowOff>
                  </from>
                  <to>
                    <xdr:col>7</xdr:col>
                    <xdr:colOff>0</xdr:colOff>
                    <xdr:row>19</xdr:row>
                    <xdr:rowOff>19050</xdr:rowOff>
                  </to>
                </anchor>
              </controlPr>
            </control>
          </mc:Choice>
        </mc:AlternateContent>
        <mc:AlternateContent xmlns:mc="http://schemas.openxmlformats.org/markup-compatibility/2006">
          <mc:Choice Requires="x14">
            <control shapeId="1033" r:id="rId12" name="Check Box 9">
              <controlPr defaultSize="0" autoFill="0" autoLine="0" autoPict="0" altText="">
                <anchor moveWithCells="1">
                  <from>
                    <xdr:col>5</xdr:col>
                    <xdr:colOff>47625</xdr:colOff>
                    <xdr:row>19</xdr:row>
                    <xdr:rowOff>0</xdr:rowOff>
                  </from>
                  <to>
                    <xdr:col>7</xdr:col>
                    <xdr:colOff>0</xdr:colOff>
                    <xdr:row>20</xdr:row>
                    <xdr:rowOff>28575</xdr:rowOff>
                  </to>
                </anchor>
              </controlPr>
            </control>
          </mc:Choice>
        </mc:AlternateContent>
        <mc:AlternateContent xmlns:mc="http://schemas.openxmlformats.org/markup-compatibility/2006">
          <mc:Choice Requires="x14">
            <control shapeId="1034" r:id="rId13" name="Check Box 10">
              <controlPr defaultSize="0" autoFill="0" autoLine="0" autoPict="0" altText="">
                <anchor moveWithCells="1">
                  <from>
                    <xdr:col>5</xdr:col>
                    <xdr:colOff>47625</xdr:colOff>
                    <xdr:row>21</xdr:row>
                    <xdr:rowOff>0</xdr:rowOff>
                  </from>
                  <to>
                    <xdr:col>7</xdr:col>
                    <xdr:colOff>0</xdr:colOff>
                    <xdr:row>22</xdr:row>
                    <xdr:rowOff>19050</xdr:rowOff>
                  </to>
                </anchor>
              </controlPr>
            </control>
          </mc:Choice>
        </mc:AlternateContent>
        <mc:AlternateContent xmlns:mc="http://schemas.openxmlformats.org/markup-compatibility/2006">
          <mc:Choice Requires="x14">
            <control shapeId="1035" r:id="rId14" name="Check Box 11">
              <controlPr defaultSize="0" autoFill="0" autoLine="0" autoPict="0" altText="">
                <anchor moveWithCells="1">
                  <from>
                    <xdr:col>5</xdr:col>
                    <xdr:colOff>47625</xdr:colOff>
                    <xdr:row>22</xdr:row>
                    <xdr:rowOff>0</xdr:rowOff>
                  </from>
                  <to>
                    <xdr:col>7</xdr:col>
                    <xdr:colOff>0</xdr:colOff>
                    <xdr:row>23</xdr:row>
                    <xdr:rowOff>9525</xdr:rowOff>
                  </to>
                </anchor>
              </controlPr>
            </control>
          </mc:Choice>
        </mc:AlternateContent>
        <mc:AlternateContent xmlns:mc="http://schemas.openxmlformats.org/markup-compatibility/2006">
          <mc:Choice Requires="x14">
            <control shapeId="1036" r:id="rId15" name="Check Box 12">
              <controlPr defaultSize="0" autoFill="0" autoLine="0" autoPict="0" altText="">
                <anchor moveWithCells="1">
                  <from>
                    <xdr:col>5</xdr:col>
                    <xdr:colOff>47625</xdr:colOff>
                    <xdr:row>24</xdr:row>
                    <xdr:rowOff>85725</xdr:rowOff>
                  </from>
                  <to>
                    <xdr:col>7</xdr:col>
                    <xdr:colOff>0</xdr:colOff>
                    <xdr:row>25</xdr:row>
                    <xdr:rowOff>104775</xdr:rowOff>
                  </to>
                </anchor>
              </controlPr>
            </control>
          </mc:Choice>
        </mc:AlternateContent>
        <mc:AlternateContent xmlns:mc="http://schemas.openxmlformats.org/markup-compatibility/2006">
          <mc:Choice Requires="x14">
            <control shapeId="1037" r:id="rId16" name="Check Box 13">
              <controlPr defaultSize="0" autoFill="0" autoLine="0" autoPict="0" altText="">
                <anchor moveWithCells="1">
                  <from>
                    <xdr:col>5</xdr:col>
                    <xdr:colOff>47625</xdr:colOff>
                    <xdr:row>23</xdr:row>
                    <xdr:rowOff>0</xdr:rowOff>
                  </from>
                  <to>
                    <xdr:col>7</xdr:col>
                    <xdr:colOff>0</xdr:colOff>
                    <xdr:row>24</xdr:row>
                    <xdr:rowOff>19050</xdr:rowOff>
                  </to>
                </anchor>
              </controlPr>
            </control>
          </mc:Choice>
        </mc:AlternateContent>
        <mc:AlternateContent xmlns:mc="http://schemas.openxmlformats.org/markup-compatibility/2006">
          <mc:Choice Requires="x14">
            <control shapeId="1038" r:id="rId17" name="Check Box 14">
              <controlPr defaultSize="0" autoFill="0" autoLine="0" autoPict="0" altText="">
                <anchor moveWithCells="1">
                  <from>
                    <xdr:col>5</xdr:col>
                    <xdr:colOff>47625</xdr:colOff>
                    <xdr:row>26</xdr:row>
                    <xdr:rowOff>0</xdr:rowOff>
                  </from>
                  <to>
                    <xdr:col>7</xdr:col>
                    <xdr:colOff>0</xdr:colOff>
                    <xdr:row>27</xdr:row>
                    <xdr:rowOff>19050</xdr:rowOff>
                  </to>
                </anchor>
              </controlPr>
            </control>
          </mc:Choice>
        </mc:AlternateContent>
        <mc:AlternateContent xmlns:mc="http://schemas.openxmlformats.org/markup-compatibility/2006">
          <mc:Choice Requires="x14">
            <control shapeId="1039" r:id="rId18" name="Check Box 15">
              <controlPr defaultSize="0" autoFill="0" autoLine="0" autoPict="0" altText="">
                <anchor moveWithCells="1">
                  <from>
                    <xdr:col>5</xdr:col>
                    <xdr:colOff>47625</xdr:colOff>
                    <xdr:row>27</xdr:row>
                    <xdr:rowOff>0</xdr:rowOff>
                  </from>
                  <to>
                    <xdr:col>7</xdr:col>
                    <xdr:colOff>0</xdr:colOff>
                    <xdr:row>28</xdr:row>
                    <xdr:rowOff>19050</xdr:rowOff>
                  </to>
                </anchor>
              </controlPr>
            </control>
          </mc:Choice>
        </mc:AlternateContent>
        <mc:AlternateContent xmlns:mc="http://schemas.openxmlformats.org/markup-compatibility/2006">
          <mc:Choice Requires="x14">
            <control shapeId="1040" r:id="rId19" name="Check Box 16">
              <controlPr defaultSize="0" autoFill="0" autoLine="0" autoPict="0" altText="">
                <anchor moveWithCells="1">
                  <from>
                    <xdr:col>5</xdr:col>
                    <xdr:colOff>47625</xdr:colOff>
                    <xdr:row>28</xdr:row>
                    <xdr:rowOff>0</xdr:rowOff>
                  </from>
                  <to>
                    <xdr:col>7</xdr:col>
                    <xdr:colOff>0</xdr:colOff>
                    <xdr:row>29</xdr:row>
                    <xdr:rowOff>19050</xdr:rowOff>
                  </to>
                </anchor>
              </controlPr>
            </control>
          </mc:Choice>
        </mc:AlternateContent>
        <mc:AlternateContent xmlns:mc="http://schemas.openxmlformats.org/markup-compatibility/2006">
          <mc:Choice Requires="x14">
            <control shapeId="1041" r:id="rId20" name="Check Box 17">
              <controlPr defaultSize="0" autoFill="0" autoLine="0" autoPict="0" altText="">
                <anchor moveWithCells="1">
                  <from>
                    <xdr:col>5</xdr:col>
                    <xdr:colOff>47625</xdr:colOff>
                    <xdr:row>7</xdr:row>
                    <xdr:rowOff>0</xdr:rowOff>
                  </from>
                  <to>
                    <xdr:col>7</xdr:col>
                    <xdr:colOff>0</xdr:colOff>
                    <xdr:row>8</xdr:row>
                    <xdr:rowOff>28575</xdr:rowOff>
                  </to>
                </anchor>
              </controlPr>
            </control>
          </mc:Choice>
        </mc:AlternateContent>
        <mc:AlternateContent xmlns:mc="http://schemas.openxmlformats.org/markup-compatibility/2006">
          <mc:Choice Requires="x14">
            <control shapeId="1042" r:id="rId21" name="Check Box 18">
              <controlPr defaultSize="0" autoFill="0" autoLine="0" autoPict="0" altText="">
                <anchor moveWithCells="1">
                  <from>
                    <xdr:col>5</xdr:col>
                    <xdr:colOff>47625</xdr:colOff>
                    <xdr:row>32</xdr:row>
                    <xdr:rowOff>0</xdr:rowOff>
                  </from>
                  <to>
                    <xdr:col>7</xdr:col>
                    <xdr:colOff>0</xdr:colOff>
                    <xdr:row>33</xdr:row>
                    <xdr:rowOff>19050</xdr:rowOff>
                  </to>
                </anchor>
              </controlPr>
            </control>
          </mc:Choice>
        </mc:AlternateContent>
        <mc:AlternateContent xmlns:mc="http://schemas.openxmlformats.org/markup-compatibility/2006">
          <mc:Choice Requires="x14">
            <control shapeId="1043" r:id="rId22" name="Check Box 19">
              <controlPr defaultSize="0" autoFill="0" autoLine="0" autoPict="0" altText="">
                <anchor moveWithCells="1">
                  <from>
                    <xdr:col>5</xdr:col>
                    <xdr:colOff>47625</xdr:colOff>
                    <xdr:row>33</xdr:row>
                    <xdr:rowOff>0</xdr:rowOff>
                  </from>
                  <to>
                    <xdr:col>7</xdr:col>
                    <xdr:colOff>0</xdr:colOff>
                    <xdr:row>34</xdr:row>
                    <xdr:rowOff>28575</xdr:rowOff>
                  </to>
                </anchor>
              </controlPr>
            </control>
          </mc:Choice>
        </mc:AlternateContent>
        <mc:AlternateContent xmlns:mc="http://schemas.openxmlformats.org/markup-compatibility/2006">
          <mc:Choice Requires="x14">
            <control shapeId="1044" r:id="rId23" name="Check Box 20">
              <controlPr defaultSize="0" autoFill="0" autoLine="0" autoPict="0" altText="">
                <anchor moveWithCells="1">
                  <from>
                    <xdr:col>5</xdr:col>
                    <xdr:colOff>47625</xdr:colOff>
                    <xdr:row>34</xdr:row>
                    <xdr:rowOff>0</xdr:rowOff>
                  </from>
                  <to>
                    <xdr:col>7</xdr:col>
                    <xdr:colOff>0</xdr:colOff>
                    <xdr:row>35</xdr:row>
                    <xdr:rowOff>19050</xdr:rowOff>
                  </to>
                </anchor>
              </controlPr>
            </control>
          </mc:Choice>
        </mc:AlternateContent>
        <mc:AlternateContent xmlns:mc="http://schemas.openxmlformats.org/markup-compatibility/2006">
          <mc:Choice Requires="x14">
            <control shapeId="1045" r:id="rId24" name="Check Box 21">
              <controlPr defaultSize="0" autoFill="0" autoLine="0" autoPict="0" altText="">
                <anchor moveWithCells="1">
                  <from>
                    <xdr:col>5</xdr:col>
                    <xdr:colOff>47625</xdr:colOff>
                    <xdr:row>35</xdr:row>
                    <xdr:rowOff>0</xdr:rowOff>
                  </from>
                  <to>
                    <xdr:col>7</xdr:col>
                    <xdr:colOff>0</xdr:colOff>
                    <xdr:row>36</xdr:row>
                    <xdr:rowOff>28575</xdr:rowOff>
                  </to>
                </anchor>
              </controlPr>
            </control>
          </mc:Choice>
        </mc:AlternateContent>
        <mc:AlternateContent xmlns:mc="http://schemas.openxmlformats.org/markup-compatibility/2006">
          <mc:Choice Requires="x14">
            <control shapeId="1046" r:id="rId25" name="Check Box 22">
              <controlPr defaultSize="0" autoFill="0" autoLine="0" autoPict="0" altText="">
                <anchor moveWithCells="1">
                  <from>
                    <xdr:col>5</xdr:col>
                    <xdr:colOff>47625</xdr:colOff>
                    <xdr:row>36</xdr:row>
                    <xdr:rowOff>0</xdr:rowOff>
                  </from>
                  <to>
                    <xdr:col>7</xdr:col>
                    <xdr:colOff>0</xdr:colOff>
                    <xdr:row>37</xdr:row>
                    <xdr:rowOff>19050</xdr:rowOff>
                  </to>
                </anchor>
              </controlPr>
            </control>
          </mc:Choice>
        </mc:AlternateContent>
        <mc:AlternateContent xmlns:mc="http://schemas.openxmlformats.org/markup-compatibility/2006">
          <mc:Choice Requires="x14">
            <control shapeId="1047" r:id="rId26" name="Check Box 23">
              <controlPr defaultSize="0" autoFill="0" autoLine="0" autoPict="0" altText="">
                <anchor moveWithCells="1">
                  <from>
                    <xdr:col>5</xdr:col>
                    <xdr:colOff>47625</xdr:colOff>
                    <xdr:row>36</xdr:row>
                    <xdr:rowOff>0</xdr:rowOff>
                  </from>
                  <to>
                    <xdr:col>7</xdr:col>
                    <xdr:colOff>0</xdr:colOff>
                    <xdr:row>37</xdr:row>
                    <xdr:rowOff>19050</xdr:rowOff>
                  </to>
                </anchor>
              </controlPr>
            </control>
          </mc:Choice>
        </mc:AlternateContent>
        <mc:AlternateContent xmlns:mc="http://schemas.openxmlformats.org/markup-compatibility/2006">
          <mc:Choice Requires="x14">
            <control shapeId="1048" r:id="rId27" name="Check Box 24">
              <controlPr defaultSize="0" autoFill="0" autoLine="0" autoPict="0" altText="">
                <anchor moveWithCells="1">
                  <from>
                    <xdr:col>5</xdr:col>
                    <xdr:colOff>47625</xdr:colOff>
                    <xdr:row>37</xdr:row>
                    <xdr:rowOff>0</xdr:rowOff>
                  </from>
                  <to>
                    <xdr:col>7</xdr:col>
                    <xdr:colOff>0</xdr:colOff>
                    <xdr:row>38</xdr:row>
                    <xdr:rowOff>19050</xdr:rowOff>
                  </to>
                </anchor>
              </controlPr>
            </control>
          </mc:Choice>
        </mc:AlternateContent>
        <mc:AlternateContent xmlns:mc="http://schemas.openxmlformats.org/markup-compatibility/2006">
          <mc:Choice Requires="x14">
            <control shapeId="1050" r:id="rId28" name="Check Box 26">
              <controlPr defaultSize="0" autoFill="0" autoLine="0" autoPict="0" altText="">
                <anchor moveWithCells="1">
                  <from>
                    <xdr:col>5</xdr:col>
                    <xdr:colOff>47625</xdr:colOff>
                    <xdr:row>29</xdr:row>
                    <xdr:rowOff>0</xdr:rowOff>
                  </from>
                  <to>
                    <xdr:col>7</xdr:col>
                    <xdr:colOff>0</xdr:colOff>
                    <xdr:row>30</xdr:row>
                    <xdr:rowOff>28575</xdr:rowOff>
                  </to>
                </anchor>
              </controlPr>
            </control>
          </mc:Choice>
        </mc:AlternateContent>
        <mc:AlternateContent xmlns:mc="http://schemas.openxmlformats.org/markup-compatibility/2006">
          <mc:Choice Requires="x14">
            <control shapeId="1051" r:id="rId29" name="Check Box 27">
              <controlPr defaultSize="0" autoFill="0" autoLine="0" autoPict="0" altText="">
                <anchor moveWithCells="1">
                  <from>
                    <xdr:col>5</xdr:col>
                    <xdr:colOff>47625</xdr:colOff>
                    <xdr:row>39</xdr:row>
                    <xdr:rowOff>0</xdr:rowOff>
                  </from>
                  <to>
                    <xdr:col>7</xdr:col>
                    <xdr:colOff>0</xdr:colOff>
                    <xdr:row>40</xdr:row>
                    <xdr:rowOff>28575</xdr:rowOff>
                  </to>
                </anchor>
              </controlPr>
            </control>
          </mc:Choice>
        </mc:AlternateContent>
        <mc:AlternateContent xmlns:mc="http://schemas.openxmlformats.org/markup-compatibility/2006">
          <mc:Choice Requires="x14">
            <control shapeId="1052" r:id="rId30" name="Check Box 28">
              <controlPr defaultSize="0" autoFill="0" autoLine="0" autoPict="0" altText="">
                <anchor moveWithCells="1">
                  <from>
                    <xdr:col>9</xdr:col>
                    <xdr:colOff>38100</xdr:colOff>
                    <xdr:row>42</xdr:row>
                    <xdr:rowOff>0</xdr:rowOff>
                  </from>
                  <to>
                    <xdr:col>10</xdr:col>
                    <xdr:colOff>57150</xdr:colOff>
                    <xdr:row>43</xdr:row>
                    <xdr:rowOff>28575</xdr:rowOff>
                  </to>
                </anchor>
              </controlPr>
            </control>
          </mc:Choice>
        </mc:AlternateContent>
        <mc:AlternateContent xmlns:mc="http://schemas.openxmlformats.org/markup-compatibility/2006">
          <mc:Choice Requires="x14">
            <control shapeId="1054" r:id="rId31" name="Check Box 30">
              <controlPr defaultSize="0" autoFill="0" autoLine="0" autoPict="0" altText="">
                <anchor moveWithCells="1">
                  <from>
                    <xdr:col>9</xdr:col>
                    <xdr:colOff>38100</xdr:colOff>
                    <xdr:row>37</xdr:row>
                    <xdr:rowOff>0</xdr:rowOff>
                  </from>
                  <to>
                    <xdr:col>10</xdr:col>
                    <xdr:colOff>57150</xdr:colOff>
                    <xdr:row>38</xdr:row>
                    <xdr:rowOff>19050</xdr:rowOff>
                  </to>
                </anchor>
              </controlPr>
            </control>
          </mc:Choice>
        </mc:AlternateContent>
        <mc:AlternateContent xmlns:mc="http://schemas.openxmlformats.org/markup-compatibility/2006">
          <mc:Choice Requires="x14">
            <control shapeId="1055" r:id="rId32" name="Check Box 31">
              <controlPr defaultSize="0" autoFill="0" autoLine="0" autoPict="0" altText="">
                <anchor moveWithCells="1">
                  <from>
                    <xdr:col>9</xdr:col>
                    <xdr:colOff>38100</xdr:colOff>
                    <xdr:row>36</xdr:row>
                    <xdr:rowOff>0</xdr:rowOff>
                  </from>
                  <to>
                    <xdr:col>10</xdr:col>
                    <xdr:colOff>57150</xdr:colOff>
                    <xdr:row>37</xdr:row>
                    <xdr:rowOff>19050</xdr:rowOff>
                  </to>
                </anchor>
              </controlPr>
            </control>
          </mc:Choice>
        </mc:AlternateContent>
        <mc:AlternateContent xmlns:mc="http://schemas.openxmlformats.org/markup-compatibility/2006">
          <mc:Choice Requires="x14">
            <control shapeId="1056" r:id="rId33" name="Check Box 32">
              <controlPr defaultSize="0" autoFill="0" autoLine="0" autoPict="0" altText="">
                <anchor moveWithCells="1">
                  <from>
                    <xdr:col>9</xdr:col>
                    <xdr:colOff>38100</xdr:colOff>
                    <xdr:row>35</xdr:row>
                    <xdr:rowOff>0</xdr:rowOff>
                  </from>
                  <to>
                    <xdr:col>10</xdr:col>
                    <xdr:colOff>57150</xdr:colOff>
                    <xdr:row>36</xdr:row>
                    <xdr:rowOff>28575</xdr:rowOff>
                  </to>
                </anchor>
              </controlPr>
            </control>
          </mc:Choice>
        </mc:AlternateContent>
        <mc:AlternateContent xmlns:mc="http://schemas.openxmlformats.org/markup-compatibility/2006">
          <mc:Choice Requires="x14">
            <control shapeId="1057" r:id="rId34" name="Check Box 33">
              <controlPr defaultSize="0" autoFill="0" autoLine="0" autoPict="0" altText="">
                <anchor moveWithCells="1">
                  <from>
                    <xdr:col>9</xdr:col>
                    <xdr:colOff>38100</xdr:colOff>
                    <xdr:row>34</xdr:row>
                    <xdr:rowOff>0</xdr:rowOff>
                  </from>
                  <to>
                    <xdr:col>10</xdr:col>
                    <xdr:colOff>57150</xdr:colOff>
                    <xdr:row>35</xdr:row>
                    <xdr:rowOff>19050</xdr:rowOff>
                  </to>
                </anchor>
              </controlPr>
            </control>
          </mc:Choice>
        </mc:AlternateContent>
        <mc:AlternateContent xmlns:mc="http://schemas.openxmlformats.org/markup-compatibility/2006">
          <mc:Choice Requires="x14">
            <control shapeId="1058" r:id="rId35" name="Check Box 34">
              <controlPr defaultSize="0" autoFill="0" autoLine="0" autoPict="0" altText="">
                <anchor moveWithCells="1">
                  <from>
                    <xdr:col>9</xdr:col>
                    <xdr:colOff>38100</xdr:colOff>
                    <xdr:row>33</xdr:row>
                    <xdr:rowOff>0</xdr:rowOff>
                  </from>
                  <to>
                    <xdr:col>10</xdr:col>
                    <xdr:colOff>57150</xdr:colOff>
                    <xdr:row>34</xdr:row>
                    <xdr:rowOff>19050</xdr:rowOff>
                  </to>
                </anchor>
              </controlPr>
            </control>
          </mc:Choice>
        </mc:AlternateContent>
        <mc:AlternateContent xmlns:mc="http://schemas.openxmlformats.org/markup-compatibility/2006">
          <mc:Choice Requires="x14">
            <control shapeId="1059" r:id="rId36" name="Check Box 35">
              <controlPr defaultSize="0" autoFill="0" autoLine="0" autoPict="0" altText="">
                <anchor moveWithCells="1">
                  <from>
                    <xdr:col>9</xdr:col>
                    <xdr:colOff>38100</xdr:colOff>
                    <xdr:row>32</xdr:row>
                    <xdr:rowOff>0</xdr:rowOff>
                  </from>
                  <to>
                    <xdr:col>10</xdr:col>
                    <xdr:colOff>57150</xdr:colOff>
                    <xdr:row>33</xdr:row>
                    <xdr:rowOff>28575</xdr:rowOff>
                  </to>
                </anchor>
              </controlPr>
            </control>
          </mc:Choice>
        </mc:AlternateContent>
        <mc:AlternateContent xmlns:mc="http://schemas.openxmlformats.org/markup-compatibility/2006">
          <mc:Choice Requires="x14">
            <control shapeId="1060" r:id="rId37" name="Check Box 36">
              <controlPr defaultSize="0" autoFill="0" autoLine="0" autoPict="0" altText="">
                <anchor moveWithCells="1">
                  <from>
                    <xdr:col>9</xdr:col>
                    <xdr:colOff>38100</xdr:colOff>
                    <xdr:row>31</xdr:row>
                    <xdr:rowOff>0</xdr:rowOff>
                  </from>
                  <to>
                    <xdr:col>10</xdr:col>
                    <xdr:colOff>57150</xdr:colOff>
                    <xdr:row>32</xdr:row>
                    <xdr:rowOff>19050</xdr:rowOff>
                  </to>
                </anchor>
              </controlPr>
            </control>
          </mc:Choice>
        </mc:AlternateContent>
        <mc:AlternateContent xmlns:mc="http://schemas.openxmlformats.org/markup-compatibility/2006">
          <mc:Choice Requires="x14">
            <control shapeId="1061" r:id="rId38" name="Check Box 37">
              <controlPr defaultSize="0" autoFill="0" autoLine="0" autoPict="0" altText="">
                <anchor moveWithCells="1">
                  <from>
                    <xdr:col>9</xdr:col>
                    <xdr:colOff>38100</xdr:colOff>
                    <xdr:row>30</xdr:row>
                    <xdr:rowOff>0</xdr:rowOff>
                  </from>
                  <to>
                    <xdr:col>10</xdr:col>
                    <xdr:colOff>57150</xdr:colOff>
                    <xdr:row>31</xdr:row>
                    <xdr:rowOff>28575</xdr:rowOff>
                  </to>
                </anchor>
              </controlPr>
            </control>
          </mc:Choice>
        </mc:AlternateContent>
        <mc:AlternateContent xmlns:mc="http://schemas.openxmlformats.org/markup-compatibility/2006">
          <mc:Choice Requires="x14">
            <control shapeId="1062" r:id="rId39" name="Check Box 38">
              <controlPr defaultSize="0" autoFill="0" autoLine="0" autoPict="0" altText="">
                <anchor moveWithCells="1">
                  <from>
                    <xdr:col>9</xdr:col>
                    <xdr:colOff>38100</xdr:colOff>
                    <xdr:row>29</xdr:row>
                    <xdr:rowOff>0</xdr:rowOff>
                  </from>
                  <to>
                    <xdr:col>10</xdr:col>
                    <xdr:colOff>57150</xdr:colOff>
                    <xdr:row>30</xdr:row>
                    <xdr:rowOff>19050</xdr:rowOff>
                  </to>
                </anchor>
              </controlPr>
            </control>
          </mc:Choice>
        </mc:AlternateContent>
        <mc:AlternateContent xmlns:mc="http://schemas.openxmlformats.org/markup-compatibility/2006">
          <mc:Choice Requires="x14">
            <control shapeId="1063" r:id="rId40" name="Check Box 39">
              <controlPr defaultSize="0" autoFill="0" autoLine="0" autoPict="0" altText="">
                <anchor moveWithCells="1">
                  <from>
                    <xdr:col>9</xdr:col>
                    <xdr:colOff>38100</xdr:colOff>
                    <xdr:row>28</xdr:row>
                    <xdr:rowOff>0</xdr:rowOff>
                  </from>
                  <to>
                    <xdr:col>10</xdr:col>
                    <xdr:colOff>57150</xdr:colOff>
                    <xdr:row>29</xdr:row>
                    <xdr:rowOff>19050</xdr:rowOff>
                  </to>
                </anchor>
              </controlPr>
            </control>
          </mc:Choice>
        </mc:AlternateContent>
        <mc:AlternateContent xmlns:mc="http://schemas.openxmlformats.org/markup-compatibility/2006">
          <mc:Choice Requires="x14">
            <control shapeId="1064" r:id="rId41" name="Check Box 40">
              <controlPr defaultSize="0" autoFill="0" autoLine="0" autoPict="0" altText="">
                <anchor moveWithCells="1">
                  <from>
                    <xdr:col>9</xdr:col>
                    <xdr:colOff>38100</xdr:colOff>
                    <xdr:row>27</xdr:row>
                    <xdr:rowOff>0</xdr:rowOff>
                  </from>
                  <to>
                    <xdr:col>10</xdr:col>
                    <xdr:colOff>57150</xdr:colOff>
                    <xdr:row>28</xdr:row>
                    <xdr:rowOff>19050</xdr:rowOff>
                  </to>
                </anchor>
              </controlPr>
            </control>
          </mc:Choice>
        </mc:AlternateContent>
        <mc:AlternateContent xmlns:mc="http://schemas.openxmlformats.org/markup-compatibility/2006">
          <mc:Choice Requires="x14">
            <control shapeId="1065" r:id="rId42" name="Check Box 41">
              <controlPr defaultSize="0" autoFill="0" autoLine="0" autoPict="0" altText="">
                <anchor moveWithCells="1">
                  <from>
                    <xdr:col>9</xdr:col>
                    <xdr:colOff>38100</xdr:colOff>
                    <xdr:row>26</xdr:row>
                    <xdr:rowOff>0</xdr:rowOff>
                  </from>
                  <to>
                    <xdr:col>10</xdr:col>
                    <xdr:colOff>57150</xdr:colOff>
                    <xdr:row>27</xdr:row>
                    <xdr:rowOff>19050</xdr:rowOff>
                  </to>
                </anchor>
              </controlPr>
            </control>
          </mc:Choice>
        </mc:AlternateContent>
        <mc:AlternateContent xmlns:mc="http://schemas.openxmlformats.org/markup-compatibility/2006">
          <mc:Choice Requires="x14">
            <control shapeId="1066" r:id="rId43" name="Check Box 42">
              <controlPr defaultSize="0" autoFill="0" autoLine="0" autoPict="0" altText="">
                <anchor moveWithCells="1">
                  <from>
                    <xdr:col>9</xdr:col>
                    <xdr:colOff>38100</xdr:colOff>
                    <xdr:row>25</xdr:row>
                    <xdr:rowOff>0</xdr:rowOff>
                  </from>
                  <to>
                    <xdr:col>10</xdr:col>
                    <xdr:colOff>57150</xdr:colOff>
                    <xdr:row>26</xdr:row>
                    <xdr:rowOff>9525</xdr:rowOff>
                  </to>
                </anchor>
              </controlPr>
            </control>
          </mc:Choice>
        </mc:AlternateContent>
        <mc:AlternateContent xmlns:mc="http://schemas.openxmlformats.org/markup-compatibility/2006">
          <mc:Choice Requires="x14">
            <control shapeId="1067" r:id="rId44" name="Check Box 43">
              <controlPr defaultSize="0" autoFill="0" autoLine="0" autoPict="0" altText="">
                <anchor moveWithCells="1">
                  <from>
                    <xdr:col>9</xdr:col>
                    <xdr:colOff>38100</xdr:colOff>
                    <xdr:row>24</xdr:row>
                    <xdr:rowOff>0</xdr:rowOff>
                  </from>
                  <to>
                    <xdr:col>10</xdr:col>
                    <xdr:colOff>57150</xdr:colOff>
                    <xdr:row>25</xdr:row>
                    <xdr:rowOff>19050</xdr:rowOff>
                  </to>
                </anchor>
              </controlPr>
            </control>
          </mc:Choice>
        </mc:AlternateContent>
        <mc:AlternateContent xmlns:mc="http://schemas.openxmlformats.org/markup-compatibility/2006">
          <mc:Choice Requires="x14">
            <control shapeId="1068" r:id="rId45" name="Check Box 44">
              <controlPr defaultSize="0" autoFill="0" autoLine="0" autoPict="0" altText="">
                <anchor moveWithCells="1">
                  <from>
                    <xdr:col>9</xdr:col>
                    <xdr:colOff>38100</xdr:colOff>
                    <xdr:row>23</xdr:row>
                    <xdr:rowOff>0</xdr:rowOff>
                  </from>
                  <to>
                    <xdr:col>10</xdr:col>
                    <xdr:colOff>57150</xdr:colOff>
                    <xdr:row>24</xdr:row>
                    <xdr:rowOff>19050</xdr:rowOff>
                  </to>
                </anchor>
              </controlPr>
            </control>
          </mc:Choice>
        </mc:AlternateContent>
        <mc:AlternateContent xmlns:mc="http://schemas.openxmlformats.org/markup-compatibility/2006">
          <mc:Choice Requires="x14">
            <control shapeId="1069" r:id="rId46" name="Check Box 45">
              <controlPr defaultSize="0" autoFill="0" autoLine="0" autoPict="0" altText="">
                <anchor moveWithCells="1">
                  <from>
                    <xdr:col>9</xdr:col>
                    <xdr:colOff>38100</xdr:colOff>
                    <xdr:row>22</xdr:row>
                    <xdr:rowOff>0</xdr:rowOff>
                  </from>
                  <to>
                    <xdr:col>10</xdr:col>
                    <xdr:colOff>57150</xdr:colOff>
                    <xdr:row>23</xdr:row>
                    <xdr:rowOff>9525</xdr:rowOff>
                  </to>
                </anchor>
              </controlPr>
            </control>
          </mc:Choice>
        </mc:AlternateContent>
        <mc:AlternateContent xmlns:mc="http://schemas.openxmlformats.org/markup-compatibility/2006">
          <mc:Choice Requires="x14">
            <control shapeId="1070" r:id="rId47" name="Check Box 46">
              <controlPr defaultSize="0" autoFill="0" autoLine="0" autoPict="0" altText="">
                <anchor moveWithCells="1">
                  <from>
                    <xdr:col>9</xdr:col>
                    <xdr:colOff>38100</xdr:colOff>
                    <xdr:row>21</xdr:row>
                    <xdr:rowOff>0</xdr:rowOff>
                  </from>
                  <to>
                    <xdr:col>10</xdr:col>
                    <xdr:colOff>57150</xdr:colOff>
                    <xdr:row>22</xdr:row>
                    <xdr:rowOff>19050</xdr:rowOff>
                  </to>
                </anchor>
              </controlPr>
            </control>
          </mc:Choice>
        </mc:AlternateContent>
        <mc:AlternateContent xmlns:mc="http://schemas.openxmlformats.org/markup-compatibility/2006">
          <mc:Choice Requires="x14">
            <control shapeId="1071" r:id="rId48" name="Check Box 47">
              <controlPr defaultSize="0" autoFill="0" autoLine="0" autoPict="0" altText="">
                <anchor moveWithCells="1">
                  <from>
                    <xdr:col>9</xdr:col>
                    <xdr:colOff>38100</xdr:colOff>
                    <xdr:row>20</xdr:row>
                    <xdr:rowOff>0</xdr:rowOff>
                  </from>
                  <to>
                    <xdr:col>10</xdr:col>
                    <xdr:colOff>57150</xdr:colOff>
                    <xdr:row>21</xdr:row>
                    <xdr:rowOff>19050</xdr:rowOff>
                  </to>
                </anchor>
              </controlPr>
            </control>
          </mc:Choice>
        </mc:AlternateContent>
        <mc:AlternateContent xmlns:mc="http://schemas.openxmlformats.org/markup-compatibility/2006">
          <mc:Choice Requires="x14">
            <control shapeId="1072" r:id="rId49" name="Check Box 48">
              <controlPr defaultSize="0" autoFill="0" autoLine="0" autoPict="0" altText="">
                <anchor moveWithCells="1">
                  <from>
                    <xdr:col>9</xdr:col>
                    <xdr:colOff>38100</xdr:colOff>
                    <xdr:row>19</xdr:row>
                    <xdr:rowOff>0</xdr:rowOff>
                  </from>
                  <to>
                    <xdr:col>10</xdr:col>
                    <xdr:colOff>57150</xdr:colOff>
                    <xdr:row>20</xdr:row>
                    <xdr:rowOff>28575</xdr:rowOff>
                  </to>
                </anchor>
              </controlPr>
            </control>
          </mc:Choice>
        </mc:AlternateContent>
        <mc:AlternateContent xmlns:mc="http://schemas.openxmlformats.org/markup-compatibility/2006">
          <mc:Choice Requires="x14">
            <control shapeId="1073" r:id="rId50" name="Check Box 49">
              <controlPr defaultSize="0" autoFill="0" autoLine="0" autoPict="0" altText="">
                <anchor moveWithCells="1">
                  <from>
                    <xdr:col>9</xdr:col>
                    <xdr:colOff>38100</xdr:colOff>
                    <xdr:row>17</xdr:row>
                    <xdr:rowOff>0</xdr:rowOff>
                  </from>
                  <to>
                    <xdr:col>10</xdr:col>
                    <xdr:colOff>57150</xdr:colOff>
                    <xdr:row>18</xdr:row>
                    <xdr:rowOff>19050</xdr:rowOff>
                  </to>
                </anchor>
              </controlPr>
            </control>
          </mc:Choice>
        </mc:AlternateContent>
        <mc:AlternateContent xmlns:mc="http://schemas.openxmlformats.org/markup-compatibility/2006">
          <mc:Choice Requires="x14">
            <control shapeId="1074" r:id="rId51" name="Check Box 50">
              <controlPr defaultSize="0" autoFill="0" autoLine="0" autoPict="0" altText="">
                <anchor moveWithCells="1">
                  <from>
                    <xdr:col>9</xdr:col>
                    <xdr:colOff>38100</xdr:colOff>
                    <xdr:row>16</xdr:row>
                    <xdr:rowOff>0</xdr:rowOff>
                  </from>
                  <to>
                    <xdr:col>10</xdr:col>
                    <xdr:colOff>57150</xdr:colOff>
                    <xdr:row>17</xdr:row>
                    <xdr:rowOff>38100</xdr:rowOff>
                  </to>
                </anchor>
              </controlPr>
            </control>
          </mc:Choice>
        </mc:AlternateContent>
        <mc:AlternateContent xmlns:mc="http://schemas.openxmlformats.org/markup-compatibility/2006">
          <mc:Choice Requires="x14">
            <control shapeId="1075" r:id="rId52" name="Check Box 51">
              <controlPr defaultSize="0" autoFill="0" autoLine="0" autoPict="0" altText="">
                <anchor moveWithCells="1">
                  <from>
                    <xdr:col>9</xdr:col>
                    <xdr:colOff>38100</xdr:colOff>
                    <xdr:row>18</xdr:row>
                    <xdr:rowOff>0</xdr:rowOff>
                  </from>
                  <to>
                    <xdr:col>10</xdr:col>
                    <xdr:colOff>57150</xdr:colOff>
                    <xdr:row>19</xdr:row>
                    <xdr:rowOff>19050</xdr:rowOff>
                  </to>
                </anchor>
              </controlPr>
            </control>
          </mc:Choice>
        </mc:AlternateContent>
        <mc:AlternateContent xmlns:mc="http://schemas.openxmlformats.org/markup-compatibility/2006">
          <mc:Choice Requires="x14">
            <control shapeId="1076" r:id="rId53" name="Check Box 52">
              <controlPr defaultSize="0" autoFill="0" autoLine="0" autoPict="0" altText="">
                <anchor moveWithCells="1">
                  <from>
                    <xdr:col>9</xdr:col>
                    <xdr:colOff>38100</xdr:colOff>
                    <xdr:row>17</xdr:row>
                    <xdr:rowOff>0</xdr:rowOff>
                  </from>
                  <to>
                    <xdr:col>10</xdr:col>
                    <xdr:colOff>57150</xdr:colOff>
                    <xdr:row>18</xdr:row>
                    <xdr:rowOff>19050</xdr:rowOff>
                  </to>
                </anchor>
              </controlPr>
            </control>
          </mc:Choice>
        </mc:AlternateContent>
        <mc:AlternateContent xmlns:mc="http://schemas.openxmlformats.org/markup-compatibility/2006">
          <mc:Choice Requires="x14">
            <control shapeId="1077" r:id="rId54" name="Check Box 53">
              <controlPr defaultSize="0" autoFill="0" autoLine="0" autoPict="0" altText="">
                <anchor moveWithCells="1">
                  <from>
                    <xdr:col>9</xdr:col>
                    <xdr:colOff>38100</xdr:colOff>
                    <xdr:row>13</xdr:row>
                    <xdr:rowOff>0</xdr:rowOff>
                  </from>
                  <to>
                    <xdr:col>10</xdr:col>
                    <xdr:colOff>57150</xdr:colOff>
                    <xdr:row>14</xdr:row>
                    <xdr:rowOff>19050</xdr:rowOff>
                  </to>
                </anchor>
              </controlPr>
            </control>
          </mc:Choice>
        </mc:AlternateContent>
        <mc:AlternateContent xmlns:mc="http://schemas.openxmlformats.org/markup-compatibility/2006">
          <mc:Choice Requires="x14">
            <control shapeId="1078" r:id="rId55" name="Check Box 54">
              <controlPr defaultSize="0" autoFill="0" autoLine="0" autoPict="0" altText="">
                <anchor moveWithCells="1">
                  <from>
                    <xdr:col>9</xdr:col>
                    <xdr:colOff>38100</xdr:colOff>
                    <xdr:row>12</xdr:row>
                    <xdr:rowOff>0</xdr:rowOff>
                  </from>
                  <to>
                    <xdr:col>10</xdr:col>
                    <xdr:colOff>57150</xdr:colOff>
                    <xdr:row>13</xdr:row>
                    <xdr:rowOff>19050</xdr:rowOff>
                  </to>
                </anchor>
              </controlPr>
            </control>
          </mc:Choice>
        </mc:AlternateContent>
        <mc:AlternateContent xmlns:mc="http://schemas.openxmlformats.org/markup-compatibility/2006">
          <mc:Choice Requires="x14">
            <control shapeId="1079" r:id="rId56" name="Check Box 55">
              <controlPr defaultSize="0" autoFill="0" autoLine="0" autoPict="0" altText="">
                <anchor moveWithCells="1">
                  <from>
                    <xdr:col>9</xdr:col>
                    <xdr:colOff>38100</xdr:colOff>
                    <xdr:row>11</xdr:row>
                    <xdr:rowOff>0</xdr:rowOff>
                  </from>
                  <to>
                    <xdr:col>10</xdr:col>
                    <xdr:colOff>57150</xdr:colOff>
                    <xdr:row>12</xdr:row>
                    <xdr:rowOff>28575</xdr:rowOff>
                  </to>
                </anchor>
              </controlPr>
            </control>
          </mc:Choice>
        </mc:AlternateContent>
        <mc:AlternateContent xmlns:mc="http://schemas.openxmlformats.org/markup-compatibility/2006">
          <mc:Choice Requires="x14">
            <control shapeId="1081" r:id="rId57" name="Check Box 57">
              <controlPr defaultSize="0" autoFill="0" autoLine="0" autoPict="0" altText="">
                <anchor moveWithCells="1">
                  <from>
                    <xdr:col>9</xdr:col>
                    <xdr:colOff>38100</xdr:colOff>
                    <xdr:row>8</xdr:row>
                    <xdr:rowOff>0</xdr:rowOff>
                  </from>
                  <to>
                    <xdr:col>10</xdr:col>
                    <xdr:colOff>57150</xdr:colOff>
                    <xdr:row>9</xdr:row>
                    <xdr:rowOff>19050</xdr:rowOff>
                  </to>
                </anchor>
              </controlPr>
            </control>
          </mc:Choice>
        </mc:AlternateContent>
        <mc:AlternateContent xmlns:mc="http://schemas.openxmlformats.org/markup-compatibility/2006">
          <mc:Choice Requires="x14">
            <control shapeId="1082" r:id="rId58" name="Check Box 58">
              <controlPr defaultSize="0" autoFill="0" autoLine="0" autoPict="0" altText="">
                <anchor moveWithCells="1">
                  <from>
                    <xdr:col>9</xdr:col>
                    <xdr:colOff>38100</xdr:colOff>
                    <xdr:row>8</xdr:row>
                    <xdr:rowOff>0</xdr:rowOff>
                  </from>
                  <to>
                    <xdr:col>10</xdr:col>
                    <xdr:colOff>57150</xdr:colOff>
                    <xdr:row>9</xdr:row>
                    <xdr:rowOff>19050</xdr:rowOff>
                  </to>
                </anchor>
              </controlPr>
            </control>
          </mc:Choice>
        </mc:AlternateContent>
        <mc:AlternateContent xmlns:mc="http://schemas.openxmlformats.org/markup-compatibility/2006">
          <mc:Choice Requires="x14">
            <control shapeId="1083" r:id="rId59" name="Check Box 59">
              <controlPr defaultSize="0" autoFill="0" autoLine="0" autoPict="0" altText="">
                <anchor moveWithCells="1">
                  <from>
                    <xdr:col>9</xdr:col>
                    <xdr:colOff>38100</xdr:colOff>
                    <xdr:row>7</xdr:row>
                    <xdr:rowOff>0</xdr:rowOff>
                  </from>
                  <to>
                    <xdr:col>10</xdr:col>
                    <xdr:colOff>57150</xdr:colOff>
                    <xdr:row>8</xdr:row>
                    <xdr:rowOff>28575</xdr:rowOff>
                  </to>
                </anchor>
              </controlPr>
            </control>
          </mc:Choice>
        </mc:AlternateContent>
        <mc:AlternateContent xmlns:mc="http://schemas.openxmlformats.org/markup-compatibility/2006">
          <mc:Choice Requires="x14">
            <control shapeId="1086" r:id="rId60" name="Check Box 62">
              <controlPr defaultSize="0" autoFill="0" autoLine="0" autoPict="0" altText="">
                <anchor moveWithCells="1">
                  <from>
                    <xdr:col>9</xdr:col>
                    <xdr:colOff>38100</xdr:colOff>
                    <xdr:row>41</xdr:row>
                    <xdr:rowOff>0</xdr:rowOff>
                  </from>
                  <to>
                    <xdr:col>10</xdr:col>
                    <xdr:colOff>57150</xdr:colOff>
                    <xdr:row>42</xdr:row>
                    <xdr:rowOff>28575</xdr:rowOff>
                  </to>
                </anchor>
              </controlPr>
            </control>
          </mc:Choice>
        </mc:AlternateContent>
        <mc:AlternateContent xmlns:mc="http://schemas.openxmlformats.org/markup-compatibility/2006">
          <mc:Choice Requires="x14">
            <control shapeId="1087" r:id="rId61" name="Check Box 63">
              <controlPr defaultSize="0" autoFill="0" autoLine="0" autoPict="0" altText="">
                <anchor moveWithCells="1">
                  <from>
                    <xdr:col>9</xdr:col>
                    <xdr:colOff>38100</xdr:colOff>
                    <xdr:row>38</xdr:row>
                    <xdr:rowOff>0</xdr:rowOff>
                  </from>
                  <to>
                    <xdr:col>10</xdr:col>
                    <xdr:colOff>57150</xdr:colOff>
                    <xdr:row>39</xdr:row>
                    <xdr:rowOff>28575</xdr:rowOff>
                  </to>
                </anchor>
              </controlPr>
            </control>
          </mc:Choice>
        </mc:AlternateContent>
        <mc:AlternateContent xmlns:mc="http://schemas.openxmlformats.org/markup-compatibility/2006">
          <mc:Choice Requires="x14">
            <control shapeId="1088" r:id="rId62" name="Check Box 64">
              <controlPr defaultSize="0" autoFill="0" autoLine="0" autoPict="0" altText="">
                <anchor moveWithCells="1">
                  <from>
                    <xdr:col>9</xdr:col>
                    <xdr:colOff>38100</xdr:colOff>
                    <xdr:row>39</xdr:row>
                    <xdr:rowOff>76200</xdr:rowOff>
                  </from>
                  <to>
                    <xdr:col>10</xdr:col>
                    <xdr:colOff>57150</xdr:colOff>
                    <xdr:row>40</xdr:row>
                    <xdr:rowOff>104775</xdr:rowOff>
                  </to>
                </anchor>
              </controlPr>
            </control>
          </mc:Choice>
        </mc:AlternateContent>
        <mc:AlternateContent xmlns:mc="http://schemas.openxmlformats.org/markup-compatibility/2006">
          <mc:Choice Requires="x14">
            <control shapeId="1090" r:id="rId63" name="Check Box 66">
              <controlPr defaultSize="0" autoFill="0" autoLine="0" autoPict="0" altText="">
                <anchor moveWithCells="1">
                  <from>
                    <xdr:col>7</xdr:col>
                    <xdr:colOff>342900</xdr:colOff>
                    <xdr:row>2</xdr:row>
                    <xdr:rowOff>200025</xdr:rowOff>
                  </from>
                  <to>
                    <xdr:col>7</xdr:col>
                    <xdr:colOff>647700</xdr:colOff>
                    <xdr:row>4</xdr:row>
                    <xdr:rowOff>28575</xdr:rowOff>
                  </to>
                </anchor>
              </controlPr>
            </control>
          </mc:Choice>
        </mc:AlternateContent>
        <mc:AlternateContent xmlns:mc="http://schemas.openxmlformats.org/markup-compatibility/2006">
          <mc:Choice Requires="x14">
            <control shapeId="1091" r:id="rId64" name="Check Box 67">
              <controlPr defaultSize="0" autoFill="0" autoLine="0" autoPict="0" altText="">
                <anchor moveWithCells="1">
                  <from>
                    <xdr:col>7</xdr:col>
                    <xdr:colOff>1485900</xdr:colOff>
                    <xdr:row>2</xdr:row>
                    <xdr:rowOff>200025</xdr:rowOff>
                  </from>
                  <to>
                    <xdr:col>7</xdr:col>
                    <xdr:colOff>1790700</xdr:colOff>
                    <xdr:row>4</xdr:row>
                    <xdr:rowOff>28575</xdr:rowOff>
                  </to>
                </anchor>
              </controlPr>
            </control>
          </mc:Choice>
        </mc:AlternateContent>
        <mc:AlternateContent xmlns:mc="http://schemas.openxmlformats.org/markup-compatibility/2006">
          <mc:Choice Requires="x14">
            <control shapeId="1092" r:id="rId65" name="Check Box 68">
              <controlPr defaultSize="0" autoFill="0" autoLine="0" autoPict="0">
                <anchor moveWithCells="1">
                  <from>
                    <xdr:col>5</xdr:col>
                    <xdr:colOff>47625</xdr:colOff>
                    <xdr:row>6</xdr:row>
                    <xdr:rowOff>9525</xdr:rowOff>
                  </from>
                  <to>
                    <xdr:col>7</xdr:col>
                    <xdr:colOff>0</xdr:colOff>
                    <xdr:row>7</xdr:row>
                    <xdr:rowOff>38100</xdr:rowOff>
                  </to>
                </anchor>
              </controlPr>
            </control>
          </mc:Choice>
        </mc:AlternateContent>
        <mc:AlternateContent xmlns:mc="http://schemas.openxmlformats.org/markup-compatibility/2006">
          <mc:Choice Requires="x14">
            <control shapeId="1084" r:id="rId66" name="Check Box 60">
              <controlPr defaultSize="0" autoFill="0" autoLine="0" autoPict="0" altText="">
                <anchor moveWithCells="1">
                  <from>
                    <xdr:col>9</xdr:col>
                    <xdr:colOff>38100</xdr:colOff>
                    <xdr:row>6</xdr:row>
                    <xdr:rowOff>0</xdr:rowOff>
                  </from>
                  <to>
                    <xdr:col>10</xdr:col>
                    <xdr:colOff>57150</xdr:colOff>
                    <xdr:row>7</xdr:row>
                    <xdr:rowOff>28575</xdr:rowOff>
                  </to>
                </anchor>
              </controlPr>
            </control>
          </mc:Choice>
        </mc:AlternateContent>
        <mc:AlternateContent xmlns:mc="http://schemas.openxmlformats.org/markup-compatibility/2006">
          <mc:Choice Requires="x14">
            <control shapeId="1085" r:id="rId67" name="Check Box 61">
              <controlPr defaultSize="0" autoFill="0" autoLine="0" autoPict="0" altText="">
                <anchor moveWithCells="1">
                  <from>
                    <xdr:col>9</xdr:col>
                    <xdr:colOff>38100</xdr:colOff>
                    <xdr:row>5</xdr:row>
                    <xdr:rowOff>0</xdr:rowOff>
                  </from>
                  <to>
                    <xdr:col>10</xdr:col>
                    <xdr:colOff>57150</xdr:colOff>
                    <xdr:row>6</xdr:row>
                    <xdr:rowOff>28575</xdr:rowOff>
                  </to>
                </anchor>
              </controlPr>
            </control>
          </mc:Choice>
        </mc:AlternateContent>
        <mc:AlternateContent xmlns:mc="http://schemas.openxmlformats.org/markup-compatibility/2006">
          <mc:Choice Requires="x14">
            <control shapeId="1093" r:id="rId68" name="Check Box 69">
              <controlPr defaultSize="0" autoFill="0" autoLine="0" autoPict="0" altText="">
                <anchor moveWithCells="1">
                  <from>
                    <xdr:col>9</xdr:col>
                    <xdr:colOff>38100</xdr:colOff>
                    <xdr:row>4</xdr:row>
                    <xdr:rowOff>0</xdr:rowOff>
                  </from>
                  <to>
                    <xdr:col>10</xdr:col>
                    <xdr:colOff>57150</xdr:colOff>
                    <xdr:row>5</xdr:row>
                    <xdr:rowOff>28575</xdr:rowOff>
                  </to>
                </anchor>
              </controlPr>
            </control>
          </mc:Choice>
        </mc:AlternateContent>
        <mc:AlternateContent xmlns:mc="http://schemas.openxmlformats.org/markup-compatibility/2006">
          <mc:Choice Requires="x14">
            <control shapeId="1094" r:id="rId69" name="Check Box 70">
              <controlPr defaultSize="0" autoFill="0" autoLine="0" autoPict="0" altText="">
                <anchor moveWithCells="1">
                  <from>
                    <xdr:col>5</xdr:col>
                    <xdr:colOff>47625</xdr:colOff>
                    <xdr:row>15</xdr:row>
                    <xdr:rowOff>171450</xdr:rowOff>
                  </from>
                  <to>
                    <xdr:col>7</xdr:col>
                    <xdr:colOff>0</xdr:colOff>
                    <xdr:row>17</xdr:row>
                    <xdr:rowOff>9525</xdr:rowOff>
                  </to>
                </anchor>
              </controlPr>
            </control>
          </mc:Choice>
        </mc:AlternateContent>
        <mc:AlternateContent xmlns:mc="http://schemas.openxmlformats.org/markup-compatibility/2006">
          <mc:Choice Requires="x14">
            <control shapeId="1095" r:id="rId70" name="Check Box 71">
              <controlPr defaultSize="0" autoFill="0" autoLine="0" autoPict="0" altText="">
                <anchor moveWithCells="1">
                  <from>
                    <xdr:col>9</xdr:col>
                    <xdr:colOff>38100</xdr:colOff>
                    <xdr:row>9</xdr:row>
                    <xdr:rowOff>0</xdr:rowOff>
                  </from>
                  <to>
                    <xdr:col>10</xdr:col>
                    <xdr:colOff>66675</xdr:colOff>
                    <xdr:row>10</xdr:row>
                    <xdr:rowOff>28575</xdr:rowOff>
                  </to>
                </anchor>
              </controlPr>
            </control>
          </mc:Choice>
        </mc:AlternateContent>
        <mc:AlternateContent xmlns:mc="http://schemas.openxmlformats.org/markup-compatibility/2006">
          <mc:Choice Requires="x14">
            <control shapeId="1096" r:id="rId71" name="Check Box 72">
              <controlPr defaultSize="0" autoFill="0" autoLine="0" autoPict="0" altText="">
                <anchor moveWithCells="1">
                  <from>
                    <xdr:col>9</xdr:col>
                    <xdr:colOff>38100</xdr:colOff>
                    <xdr:row>9</xdr:row>
                    <xdr:rowOff>200025</xdr:rowOff>
                  </from>
                  <to>
                    <xdr:col>10</xdr:col>
                    <xdr:colOff>66675</xdr:colOff>
                    <xdr:row>11</xdr:row>
                    <xdr:rowOff>38100</xdr:rowOff>
                  </to>
                </anchor>
              </controlPr>
            </control>
          </mc:Choice>
        </mc:AlternateContent>
        <mc:AlternateContent xmlns:mc="http://schemas.openxmlformats.org/markup-compatibility/2006">
          <mc:Choice Requires="x14">
            <control shapeId="1098" r:id="rId72" name="Check Box 74">
              <controlPr defaultSize="0" autoFill="0" autoLine="0" autoPict="0" altText="">
                <anchor moveWithCells="1">
                  <from>
                    <xdr:col>9</xdr:col>
                    <xdr:colOff>38100</xdr:colOff>
                    <xdr:row>13</xdr:row>
                    <xdr:rowOff>180975</xdr:rowOff>
                  </from>
                  <to>
                    <xdr:col>10</xdr:col>
                    <xdr:colOff>57150</xdr:colOff>
                    <xdr:row>15</xdr:row>
                    <xdr:rowOff>9525</xdr:rowOff>
                  </to>
                </anchor>
              </controlPr>
            </control>
          </mc:Choice>
        </mc:AlternateContent>
        <mc:AlternateContent xmlns:mc="http://schemas.openxmlformats.org/markup-compatibility/2006">
          <mc:Choice Requires="x14">
            <control shapeId="1099" r:id="rId73" name="Check Box 75">
              <controlPr defaultSize="0" autoFill="0" autoLine="0" autoPict="0" altText="">
                <anchor moveWithCells="1">
                  <from>
                    <xdr:col>5</xdr:col>
                    <xdr:colOff>47625</xdr:colOff>
                    <xdr:row>20</xdr:row>
                    <xdr:rowOff>0</xdr:rowOff>
                  </from>
                  <to>
                    <xdr:col>7</xdr:col>
                    <xdr:colOff>0</xdr:colOff>
                    <xdr:row>21</xdr:row>
                    <xdr:rowOff>19050</xdr:rowOff>
                  </to>
                </anchor>
              </controlPr>
            </control>
          </mc:Choice>
        </mc:AlternateContent>
        <mc:AlternateContent xmlns:mc="http://schemas.openxmlformats.org/markup-compatibility/2006">
          <mc:Choice Requires="x14">
            <control shapeId="1100" r:id="rId74" name="Check Box 76">
              <controlPr defaultSize="0" autoFill="0" autoLine="0" autoPict="0" altText="">
                <anchor moveWithCells="1">
                  <from>
                    <xdr:col>9</xdr:col>
                    <xdr:colOff>38100</xdr:colOff>
                    <xdr:row>14</xdr:row>
                    <xdr:rowOff>171450</xdr:rowOff>
                  </from>
                  <to>
                    <xdr:col>10</xdr:col>
                    <xdr:colOff>57150</xdr:colOff>
                    <xdr:row>16</xdr:row>
                    <xdr:rowOff>9525</xdr:rowOff>
                  </to>
                </anchor>
              </controlPr>
            </control>
          </mc:Choice>
        </mc:AlternateContent>
        <mc:AlternateContent xmlns:mc="http://schemas.openxmlformats.org/markup-compatibility/2006">
          <mc:Choice Requires="x14">
            <control shapeId="1101" r:id="rId75" name="Check Box 77">
              <controlPr defaultSize="0" autoFill="0" autoLine="0" autoPict="0" altText="">
                <anchor moveWithCells="1">
                  <from>
                    <xdr:col>5</xdr:col>
                    <xdr:colOff>47625</xdr:colOff>
                    <xdr:row>29</xdr:row>
                    <xdr:rowOff>0</xdr:rowOff>
                  </from>
                  <to>
                    <xdr:col>7</xdr:col>
                    <xdr:colOff>0</xdr:colOff>
                    <xdr:row>30</xdr:row>
                    <xdr:rowOff>9525</xdr:rowOff>
                  </to>
                </anchor>
              </controlPr>
            </control>
          </mc:Choice>
        </mc:AlternateContent>
        <mc:AlternateContent xmlns:mc="http://schemas.openxmlformats.org/markup-compatibility/2006">
          <mc:Choice Requires="x14">
            <control shapeId="1102" r:id="rId76" name="Check Box 78">
              <controlPr defaultSize="0" autoFill="0" autoLine="0" autoPict="0" altText="">
                <anchor moveWithCells="1">
                  <from>
                    <xdr:col>5</xdr:col>
                    <xdr:colOff>47625</xdr:colOff>
                    <xdr:row>30</xdr:row>
                    <xdr:rowOff>95250</xdr:rowOff>
                  </from>
                  <to>
                    <xdr:col>7</xdr:col>
                    <xdr:colOff>0</xdr:colOff>
                    <xdr:row>31</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University of Central Florida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McKee</dc:creator>
  <cp:lastModifiedBy>Mike McKee</cp:lastModifiedBy>
  <cp:lastPrinted>2015-07-17T13:42:51Z</cp:lastPrinted>
  <dcterms:created xsi:type="dcterms:W3CDTF">2013-05-22T17:24:28Z</dcterms:created>
  <dcterms:modified xsi:type="dcterms:W3CDTF">2017-11-02T11:51:03Z</dcterms:modified>
</cp:coreProperties>
</file>